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7395" activeTab="0"/>
  </bookViews>
  <sheets>
    <sheet name="Прил. 6" sheetId="1" r:id="rId1"/>
    <sheet name="Прил. 6 а" sheetId="2" state="hidden" r:id="rId2"/>
    <sheet name="Прил. 6а" sheetId="3" state="hidden" r:id="rId3"/>
  </sheets>
  <externalReferences>
    <externalReference r:id="rId6"/>
    <externalReference r:id="rId7"/>
  </externalReferences>
  <definedNames>
    <definedName name="_xlnm.Print_Titles" localSheetId="0">'Прил. 6'!$6:$7</definedName>
    <definedName name="_xlnm.Print_Titles" localSheetId="1">'Прил. 6 а'!$6:$7</definedName>
    <definedName name="_xlnm.Print_Titles" localSheetId="2">'Прил. 6а'!$7:$8</definedName>
  </definedNames>
  <calcPr fullCalcOnLoad="1"/>
</workbook>
</file>

<file path=xl/sharedStrings.xml><?xml version="1.0" encoding="utf-8"?>
<sst xmlns="http://schemas.openxmlformats.org/spreadsheetml/2006/main" count="1380" uniqueCount="197">
  <si>
    <t>(тыс. рублей)</t>
  </si>
  <si>
    <t>Наименование</t>
  </si>
  <si>
    <t>Раз-дел</t>
  </si>
  <si>
    <t>Под раздел</t>
  </si>
  <si>
    <t>Целевая статья</t>
  </si>
  <si>
    <t>Вид расходов</t>
  </si>
  <si>
    <t>2</t>
  </si>
  <si>
    <t>3</t>
  </si>
  <si>
    <t>4</t>
  </si>
  <si>
    <t>Целевые программы муниципальных образований</t>
  </si>
  <si>
    <t>795 00 00</t>
  </si>
  <si>
    <t>Выполнение функций органами местного самоуправления</t>
  </si>
  <si>
    <t>500</t>
  </si>
  <si>
    <t>795 00 01</t>
  </si>
  <si>
    <t>05</t>
  </si>
  <si>
    <t>Благоустройство</t>
  </si>
  <si>
    <t>03</t>
  </si>
  <si>
    <t>795 00 02</t>
  </si>
  <si>
    <t>ВСЕГО</t>
  </si>
  <si>
    <t>795 00 03</t>
  </si>
  <si>
    <t>МЦП "Приобретение дорожной и коммунальной техники на 2010 год"</t>
  </si>
  <si>
    <t>795 00 04</t>
  </si>
  <si>
    <t>795 00 05</t>
  </si>
  <si>
    <t>795 00 06</t>
  </si>
  <si>
    <t>01</t>
  </si>
  <si>
    <t>Жилищное хозяйство</t>
  </si>
  <si>
    <t xml:space="preserve">Приложение №6 к Решению
Совета муниципального образования город Балаково
от 25 декабря 2009 года №139 
</t>
  </si>
  <si>
    <t>02</t>
  </si>
  <si>
    <t>Коммунальное хозяйство</t>
  </si>
  <si>
    <t>795 00 07</t>
  </si>
  <si>
    <t>795 00 08</t>
  </si>
  <si>
    <t>МЦП "Энергосбережение и энергоэффективность муниципального образования город Балаково на 2010-2020 годы"</t>
  </si>
  <si>
    <t>ОБРАЗОВАНИЕ</t>
  </si>
  <si>
    <t>07</t>
  </si>
  <si>
    <t>Молодежная политика и оздоровление детей</t>
  </si>
  <si>
    <t>08</t>
  </si>
  <si>
    <t>Другие вопросы в области культуры, кинематографии, средств массовой информации</t>
  </si>
  <si>
    <t>МЦП "Капитальный ремонт индивидуальных бойлеров многоквартирных домов МО г.Балаково на 2010-2013 гг."</t>
  </si>
  <si>
    <t>МЦП "Переход на селективный сбор бытовых отходов на территории муниципального образования город Балаково на 2010-2012г."</t>
  </si>
  <si>
    <t>Субсидии юридическим лицам</t>
  </si>
  <si>
    <t>006</t>
  </si>
  <si>
    <t xml:space="preserve"> 795 00 06</t>
  </si>
  <si>
    <t>МЦП "Молодежь  муниципального образования город Балаково на 2011-2013 годы"</t>
  </si>
  <si>
    <t>Перечень муниципальных целевых программ и объемы бюджетных ассигнований на их реализацию за счет средств бюджета муниципального образования город Балаково на 2012-2013 гг.</t>
  </si>
  <si>
    <t>04</t>
  </si>
  <si>
    <t>Сумма на             2012 год</t>
  </si>
  <si>
    <t>Сумма на           2013 год</t>
  </si>
  <si>
    <t>Другие вопросы в области культуры, кинематографии</t>
  </si>
  <si>
    <t>МЦП "Развитие воднолыжного спорта" (проект)</t>
  </si>
  <si>
    <t>795 00 09</t>
  </si>
  <si>
    <t xml:space="preserve">КУЛЬТУРА И КИНЕМАТОГРАФИЯ </t>
  </si>
  <si>
    <t>ЖИЛИЩНО-КОММУНАЛЬНОЕ ХОЗЯЙСТВО</t>
  </si>
  <si>
    <t xml:space="preserve">Приложение №6а к Решению
Совета муниципального образования город Балаково
от 24.12.2010 года №247 
</t>
  </si>
  <si>
    <t>795 00 10</t>
  </si>
  <si>
    <t>МЦП "Ремонт автомобильных дорог на территории муниципального образования город Балаково на 2010-2012 гг""</t>
  </si>
  <si>
    <t>795 00 11</t>
  </si>
  <si>
    <t>МЦП "Приобретение специализированной техники в лизинг для обслуживания автодорог г. Балаково в 2011-2014 гг."</t>
  </si>
  <si>
    <t>СОЦИАЛЬНАЯ ПОЛИТИКА</t>
  </si>
  <si>
    <t>10</t>
  </si>
  <si>
    <t>Социальное обеспечение населения</t>
  </si>
  <si>
    <t>795 00 12</t>
  </si>
  <si>
    <t xml:space="preserve">МЦП "Комплексное благоустройство территории муниципального образования город Балаково на 2010-2012гг."" </t>
  </si>
  <si>
    <t>МЦП "Повышение безопасности дорожного движения на территории муниципального образования город Балаково на 2010-2012гг.""</t>
  </si>
  <si>
    <t>МЦП "Обеспечение жильем молодых семей муниципального образования город Балаково на 2011-2015 годы"</t>
  </si>
  <si>
    <t>00</t>
  </si>
  <si>
    <t>МЦП "Социокультурная и физкультурно-оздоровительная работа с инвалидами на территории муниципального образования город Балаково на 2010-2013 годы"</t>
  </si>
  <si>
    <t>Выполнение функций бюджетными учреждениями</t>
  </si>
  <si>
    <t xml:space="preserve">Приложение № 6                                                                      к Решению Совета муниципального образования город Балаково
от 29 июля 2011 года № 303
</t>
  </si>
  <si>
    <t>13</t>
  </si>
  <si>
    <t>Другие общегосударственные вопросы</t>
  </si>
  <si>
    <t>5</t>
  </si>
  <si>
    <t>Жилищно-коммунальное хозяйство</t>
  </si>
  <si>
    <t xml:space="preserve"> 05</t>
  </si>
  <si>
    <t>Образование</t>
  </si>
  <si>
    <t>Культура и кинематография</t>
  </si>
  <si>
    <t>Общегосударственные вопросы</t>
  </si>
  <si>
    <t>Социальная политика</t>
  </si>
  <si>
    <t>Раздел</t>
  </si>
  <si>
    <t>12</t>
  </si>
  <si>
    <t>Национальная экономика</t>
  </si>
  <si>
    <t>Другие вопросы в области национальной экономики</t>
  </si>
  <si>
    <t>999</t>
  </si>
  <si>
    <t>Выполнение функций казенными учреждениями</t>
  </si>
  <si>
    <t>003</t>
  </si>
  <si>
    <t>Бюджетные инвестиции</t>
  </si>
  <si>
    <t>09</t>
  </si>
  <si>
    <t>Дорожное хозяйство (дорожные фонды)</t>
  </si>
  <si>
    <t>Культура</t>
  </si>
  <si>
    <t>612</t>
  </si>
  <si>
    <t>Субсидии бюджетным учреждениям на иные цели</t>
  </si>
  <si>
    <t>622</t>
  </si>
  <si>
    <t>Субсидии автономным учреждениям на иные цели</t>
  </si>
  <si>
    <t>Перечень муниципальных целевых программ и объемы бюджетных ассигнований на их реализацию за счет средств бюджета муниципального образования город Балаково на 2013 год</t>
  </si>
  <si>
    <t>6</t>
  </si>
  <si>
    <t>Перечень муниципальных целевых программ и объемы бюджетных ассигнований на их реализацию за счет средств бюджета муниципального образования город Балаково на 2014-2015 гг.</t>
  </si>
  <si>
    <t>МЦП "Комплексное благоустройство территории муниципального образования город Балаково"</t>
  </si>
  <si>
    <t>МЦП "Социокультурная и физкультурно-оздоровительная работа с инвалидами, на территории муниципального образования город Балаково"</t>
  </si>
  <si>
    <t>МЦП "Молодежь  муниципального образования город Балаково"</t>
  </si>
  <si>
    <t>МЦП "Энергосбережение и энергоэффективность муниципального образования город Балаково"</t>
  </si>
  <si>
    <t xml:space="preserve">07 </t>
  </si>
  <si>
    <t>МАЦП "Восстановление несущей способности строительных конструкций многоквартирных домов, расположенных на территории муниципального образования город Балаково"</t>
  </si>
  <si>
    <t>МЦП "Приобретение специализированной техники в лизинг для обслуживания автодорог г. Балаково"</t>
  </si>
  <si>
    <t xml:space="preserve">МЦП "Обеспечение жильем молодых семей муниципального образования город Балаково" </t>
  </si>
  <si>
    <t xml:space="preserve">МАЦП "Переселение граждан из аварийного и непригодного для проживания жилищного фонда муниципального образования г. Балаково" </t>
  </si>
  <si>
    <t>МЦП "Участие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 город Балаково"</t>
  </si>
  <si>
    <t>МЦП "Ремонт ливневой канализации"</t>
  </si>
  <si>
    <t>799 00 00</t>
  </si>
  <si>
    <t>Иные межбюджетные трансферты районному бюджету БМР из бюджета города Балаково на осуществление полномочий  по решению вопросов местного значения в соответствии с заключенными соглашениями</t>
  </si>
  <si>
    <t>799 03 00</t>
  </si>
  <si>
    <t>Иные межбюджетные трансферты на решение вопросов местного значения в части владения, пользования и распоряжения имуществом, находящимся в муниципальной собственности муниципального образования город Балаково</t>
  </si>
  <si>
    <t>799 03 02</t>
  </si>
  <si>
    <t>017</t>
  </si>
  <si>
    <t>Иные межбюджетные трансферты</t>
  </si>
  <si>
    <t>МЦП "Переход на селективный сбор бытовых отходов с территории МО г.Балаково"</t>
  </si>
  <si>
    <t>Иные межбюджетные трансферты на реализацию МЦП "Межевание земельных участков, техническая инвентаризация имущества"</t>
  </si>
  <si>
    <t>799 05 00</t>
  </si>
  <si>
    <t>799 05 02</t>
  </si>
  <si>
    <t>Иные межбюджетные трансферты на решение вопросов местного значения в части дорожной деятельности в отношении автомобильных дорог местного значения в границах поселения и обеспечение безопасности дорожного движения на них, а также осуществление иных полномочий в области осуществления дорожной деятельности</t>
  </si>
  <si>
    <t>Иные межбюджетные трансферты на реализацию МЦП "Ремонт автомобильных дорог"</t>
  </si>
  <si>
    <t>799 05 03</t>
  </si>
  <si>
    <t>Иные межбюджетные трансферты на реализацию МЦП "Повышение безопасности дорожного движения"</t>
  </si>
  <si>
    <t>799 05 04</t>
  </si>
  <si>
    <t>Иные межбюджетные трансферты на реализацию МЦП "Проведение ремонта автомобильных дорог общего пользования"</t>
  </si>
  <si>
    <t>799 05 05</t>
  </si>
  <si>
    <t>Иные межбюджетные трансферты на реализацию МЦП "Проведение ремонта дворовых территорий"</t>
  </si>
  <si>
    <t>799 05 06</t>
  </si>
  <si>
    <t>Иные межбюджетные трансферты на реализацию МЦП "Приобретение специализированной техники в лизинг"</t>
  </si>
  <si>
    <t>799 03 03</t>
  </si>
  <si>
    <t>799 04 00</t>
  </si>
  <si>
    <t>799 04 04</t>
  </si>
  <si>
    <t>Иные межбюджетные трансферты на решение вопросов местного значения в части организации строительства и содержания муниципального жилищного фонда, а также иных полномочий органов местного самоуправления поселения в соответствии с жилищным законодательством</t>
  </si>
  <si>
    <t>Иные межбюджетные трансферты на реализацию МЦП "Восстановление несущей способности строительных конструкций МКД"</t>
  </si>
  <si>
    <t>799 04 05</t>
  </si>
  <si>
    <t>Иные межбюджетные трансферты на реализацию МЦП "Социокультурная и физкультурно-оздоровительная работа с инвалидами"</t>
  </si>
  <si>
    <t>799 04 06</t>
  </si>
  <si>
    <t>Иные межбюджетные трансферты на реализацию МЦП "Содействие созданию благоприятных условий для образования и деятельности товариществ собственников жилья"</t>
  </si>
  <si>
    <t>799 06 00</t>
  </si>
  <si>
    <t>Иные межбюджетные трансферты на решение вопросов местного значения в части обеспечения проживающих в поселении и нуждающихся в жилых помещениях малоимущих граждан жилыми помещениями (МЦП "Переселение граждан из аварийного и непригодного для проживания жилфонда")</t>
  </si>
  <si>
    <t>799 04 08</t>
  </si>
  <si>
    <t>Иные межбюджетные трансферты на реализацию МЦП "Капитальный ремонт инд бойлеров"</t>
  </si>
  <si>
    <t>799 13 00</t>
  </si>
  <si>
    <t>799 13 04</t>
  </si>
  <si>
    <t>Иные межбюджетные трансферты на решение вопросов местного значения в части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</si>
  <si>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Иные межбюджетные трансферты на реализацию МЦП "Комплексное благоустройство"</t>
  </si>
  <si>
    <t>799 13 05</t>
  </si>
  <si>
    <t>Иные межбюджетные трансферты на реализацию МЦП "Энергосбережение и энергоэффективность"</t>
  </si>
  <si>
    <t>799 13 06</t>
  </si>
  <si>
    <t>Иные межбюджетные трансферты на реализацию МЦП "Ремонт ливневой канализации"</t>
  </si>
  <si>
    <t>799 10 00</t>
  </si>
  <si>
    <t>799 10 02</t>
  </si>
  <si>
    <t>799 10 03</t>
  </si>
  <si>
    <t>Иные межбюджетные трансферты на решение вопросов местного значения в части организации и осуществления мероприятий по работе с детьми и молодежью в поселении</t>
  </si>
  <si>
    <t>Иные межбюджетные трансферты на реализацию МЦП "Молодежь МО город Балаково"</t>
  </si>
  <si>
    <t>799 10 04</t>
  </si>
  <si>
    <t>Иные межбюджетные трансферты на реализацию МЦП "Участие в профилактике терроризма и экстремизма"</t>
  </si>
  <si>
    <t>799 11 00</t>
  </si>
  <si>
    <t>799 11 04</t>
  </si>
  <si>
    <t>799 11 05</t>
  </si>
  <si>
    <t>799 11 06</t>
  </si>
  <si>
    <t>Иные межбюджетные трансферты на решение вопросов местного значения в части организации библиотечного обслуживания населения, создания условий для организации досуга и обеспечения жителей поселения услугами организаций культуры</t>
  </si>
  <si>
    <t xml:space="preserve">Культура </t>
  </si>
  <si>
    <t>799 11 07</t>
  </si>
  <si>
    <t>2013 год Сумма</t>
  </si>
  <si>
    <t>2015 год Сумма</t>
  </si>
  <si>
    <t>МЦП "Межевание земельных участков, техническая инвентаризация муниципального  имущества и объектов недвижимого имущества, имеющего признаки бесхозяйственного, в границах муниципального образования город Балаково"</t>
  </si>
  <si>
    <t>2014 год Сумма</t>
  </si>
  <si>
    <t>795 00 13</t>
  </si>
  <si>
    <t>МЦП "Капитальный ремонт индивидуальных бойлеров МКД МО г. Балаково"</t>
  </si>
  <si>
    <t>799 13 08</t>
  </si>
  <si>
    <t>Иные межбюджетные трансферты на реализацию МЦП "Переход на селективный сбор бытовых отходов с территории МО г.Балаково"</t>
  </si>
  <si>
    <t>799 06 01</t>
  </si>
  <si>
    <t>Иные межбюджетные трансферты на реализацию МЦП "Переселение граждан из аварийного и непригодного для проживания жилфонда"</t>
  </si>
  <si>
    <t>799 08 00</t>
  </si>
  <si>
    <t>799 08 01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</si>
  <si>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</si>
  <si>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Национальная безопасность и правоохранительная деятельность </t>
  </si>
  <si>
    <t>Иные межбюджетные трансферты районному бюджету Балаковского муниципального района из бюджета города Балаково в соответствии с заключенными соглашениями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</si>
  <si>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владения, пользования и распоряжения имуществом, находящимся в муниципальной собственности муниципального образования город Балаково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</si>
  <si>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строительства и содержания муниципального жилищного фонда, а также иных полномочий органов местного самоуправления поселения в соответствии с жилищным законодательством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</si>
  <si>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дорожной деятельности в отношении автомобильных дорог местного значения в границах поселения и обеспечение безопасности дорожного движения на них, а также осуществление иных полномочий в области осуществления дорожной деятельности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</si>
  <si>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обеспечения проживающих в поселении и нуждающихся в жилых помещениях малоимущих граждан жилыми помещениями</t>
  </si>
  <si>
    <t xml:space="preserve">Иные межбюджетные трансферты на осуществление части полномочий органов местного самоуправления по решению вопросов местного значения в части участия в профилактике терроризма и экстремизма, участия в предупреждении и ликвидации последствий чрезвычайных ситуаций в границах поселения, обеспечения первичных мер пожарной безопасности в границах поселения, организации и осуществления мероприятий по гражданской обороне 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</si>
  <si>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и осуществления мероприятий по работе с детьми и молодежью в поселении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</si>
  <si>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библиотечного обслуживания населения, создания условий для организации досуга и обеспечения жителей поселения услугами организаций культуры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</si>
  <si>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</si>
  <si>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 xml:space="preserve">Приложение № 6а к Решению Совета муниципального образования город Балаково
от 21 декабря 2012 года №___
</t>
  </si>
  <si>
    <t>Иные межбюджетные трансферты на реализацию МЦП "Развитие туризма"</t>
  </si>
  <si>
    <t>799 05 10</t>
  </si>
  <si>
    <t>Иные межбюджетные трансферты на реализацию МЦП "Приобретение специализированной техники в лизинг МКУСПП "Комбинат благоустройства"</t>
  </si>
  <si>
    <t>795 00 17</t>
  </si>
  <si>
    <t>795 00 19</t>
  </si>
  <si>
    <t>795 00 21</t>
  </si>
  <si>
    <t>799 13 13</t>
  </si>
  <si>
    <t>799 06 03</t>
  </si>
  <si>
    <t xml:space="preserve">Иные МБТ на реализацию МЦП "Обеспечение жильем молодых семей муниципального образования город Балаково" </t>
  </si>
  <si>
    <t>Приложение № 6 к Решению Совета муниципального образования город Балаково
от 21 декабря 2012 года № 457</t>
  </si>
  <si>
    <t>Приложение № 5 к Решению Совета муниципального образования город Балаково
от 31.05.2013 г. № 498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</si>
</sst>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7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64" fontId="48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gorod\&#1086;&#1073;&#1084;&#1077;&#1085;&#1085;&#1080;&#1082;\&#1055;&#1086;&#1095;&#1090;&#1072;\&#1041;&#1088;&#1072;&#1090;&#1091;&#1093;&#1080;&#1085;&#1072;%20&#1045;.&#1040;\&#1055;&#1054;&#1057;&#1051;&#1045;%20&#1057;&#1054;&#1042;&#1045;&#1058;&#1040;%2023.12.%202011&#1075;.%20&#1086;&#1090;%20&#1059;&#1055;&#1056;&#1040;&#1042;&#1051;&#1045;&#1053;&#1048;&#1071;%20&#1060;&#1048;&#1053;&#1040;&#1053;&#1057;&#1054;&#1042;\&#1041;&#1102;&#1076;&#1078;&#1077;&#1090;%20&#1085;&#1072;%202012%20&#1075;&#1086;&#1076;%20&#1087;&#1086;&#1089;&#1083;&#1077;%20&#1057;&#1086;&#1074;&#1077;&#1090;&#1072;\&#1055;&#1088;&#1080;&#1083;&#1086;&#1078;&#1077;&#1085;&#1080;&#1077;%204,4&#1072;,5,5&#1072;%20&#1082;%20&#1088;&#1077;&#1096;&#1077;&#1085;&#1080;&#110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brea\LOCALS~1\Temp\Rar$DI12.6312\&#1055;&#1088;&#1080;&#1083;&#1086;&#1078;&#1077;&#1085;&#1080;&#1077;%204,4&#1072;,5,5&#1072;%20&#1082;%20&#1088;&#1077;&#1096;&#1077;&#1085;&#1080;&#1102;%20&#1042;&#1077;&#1076;&#1086;&#1084;&#1089;&#1090;&#1074;&#1077;&#1085;%20&#1080;%20&#1087;&#1086;%20&#1088;&#1072;&#1079;&#1076;&#1077;&#1083;&#1072;&#1084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4"/>
      <sheetName val="Прил. 4 "/>
      <sheetName val="Прил. 4 а"/>
      <sheetName val="Прил. 5"/>
      <sheetName val="Прил. 5 а"/>
    </sheetNames>
    <sheetDataSet>
      <sheetData sheetId="4">
        <row r="150">
          <cell r="F150">
            <v>253.8</v>
          </cell>
          <cell r="G150">
            <v>254.1</v>
          </cell>
        </row>
        <row r="162">
          <cell r="F162">
            <v>1522.9</v>
          </cell>
          <cell r="G162">
            <v>1524.6</v>
          </cell>
        </row>
        <row r="188">
          <cell r="F188">
            <v>4469.3</v>
          </cell>
          <cell r="G188">
            <v>4474.2</v>
          </cell>
        </row>
        <row r="190">
          <cell r="F190">
            <v>17615.3</v>
          </cell>
          <cell r="G190">
            <v>17634.7</v>
          </cell>
        </row>
        <row r="192">
          <cell r="F192">
            <v>34047</v>
          </cell>
          <cell r="G192">
            <v>34084.5</v>
          </cell>
        </row>
        <row r="198">
          <cell r="F198">
            <v>1522.9</v>
          </cell>
          <cell r="G198">
            <v>1524.6</v>
          </cell>
        </row>
        <row r="200">
          <cell r="F200">
            <v>14518</v>
          </cell>
          <cell r="G200">
            <v>10238.1</v>
          </cell>
        </row>
        <row r="223">
          <cell r="F223">
            <v>505.5</v>
          </cell>
          <cell r="G223">
            <v>504.5</v>
          </cell>
        </row>
        <row r="294">
          <cell r="F294">
            <v>252.8</v>
          </cell>
          <cell r="G294">
            <v>252.2</v>
          </cell>
        </row>
        <row r="296">
          <cell r="F296">
            <v>505.5</v>
          </cell>
          <cell r="G296">
            <v>504.5</v>
          </cell>
        </row>
        <row r="298">
          <cell r="F298">
            <v>2224.2</v>
          </cell>
          <cell r="G298">
            <v>2219.8</v>
          </cell>
        </row>
        <row r="302">
          <cell r="G302">
            <v>200</v>
          </cell>
        </row>
        <row r="303">
          <cell r="F303">
            <v>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4"/>
      <sheetName val="Прил. 4 "/>
      <sheetName val="Прил. 4 а"/>
      <sheetName val="Прил. 5"/>
      <sheetName val="Прил. 5 а"/>
    </sheetNames>
    <sheetDataSet>
      <sheetData sheetId="1">
        <row r="307">
          <cell r="G307">
            <v>28190.299999999996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193"/>
  <sheetViews>
    <sheetView tabSelected="1" zoomScale="120" zoomScaleNormal="120" zoomScalePageLayoutView="0" workbookViewId="0" topLeftCell="A1">
      <selection activeCell="D1" sqref="D1:F1"/>
    </sheetView>
  </sheetViews>
  <sheetFormatPr defaultColWidth="9.140625" defaultRowHeight="15"/>
  <cols>
    <col min="1" max="1" width="54.421875" style="3" customWidth="1"/>
    <col min="2" max="2" width="12.421875" style="2" customWidth="1"/>
    <col min="3" max="3" width="10.28125" style="2" customWidth="1"/>
    <col min="4" max="4" width="8.28125" style="2" customWidth="1"/>
    <col min="5" max="5" width="10.28125" style="2" customWidth="1"/>
    <col min="6" max="6" width="15.00390625" style="22" customWidth="1"/>
    <col min="7" max="16384" width="9.140625" style="3" customWidth="1"/>
  </cols>
  <sheetData>
    <row r="1" spans="1:6" ht="68.25" customHeight="1">
      <c r="A1" s="1"/>
      <c r="B1" s="1"/>
      <c r="D1" s="53" t="s">
        <v>196</v>
      </c>
      <c r="E1" s="53"/>
      <c r="F1" s="53"/>
    </row>
    <row r="2" spans="1:6" ht="68.25" customHeight="1">
      <c r="A2" s="1"/>
      <c r="B2" s="1"/>
      <c r="D2" s="53" t="s">
        <v>195</v>
      </c>
      <c r="E2" s="53"/>
      <c r="F2" s="53"/>
    </row>
    <row r="3" spans="1:6" ht="12.75" customHeight="1">
      <c r="A3" s="1"/>
      <c r="B3" s="4"/>
      <c r="D3" s="3"/>
      <c r="E3" s="33"/>
      <c r="F3" s="50"/>
    </row>
    <row r="4" spans="1:6" ht="61.5" customHeight="1">
      <c r="A4" s="52" t="s">
        <v>92</v>
      </c>
      <c r="B4" s="52"/>
      <c r="C4" s="52"/>
      <c r="D4" s="52"/>
      <c r="E4" s="52"/>
      <c r="F4" s="52"/>
    </row>
    <row r="5" spans="1:6" ht="15.75">
      <c r="A5" s="5"/>
      <c r="E5" s="3"/>
      <c r="F5" s="22" t="s">
        <v>0</v>
      </c>
    </row>
    <row r="6" spans="1:6" s="8" customFormat="1" ht="41.25" customHeight="1">
      <c r="A6" s="6" t="s">
        <v>1</v>
      </c>
      <c r="B6" s="7" t="s">
        <v>4</v>
      </c>
      <c r="C6" s="7" t="s">
        <v>77</v>
      </c>
      <c r="D6" s="7" t="s">
        <v>3</v>
      </c>
      <c r="E6" s="7" t="s">
        <v>5</v>
      </c>
      <c r="F6" s="7" t="s">
        <v>162</v>
      </c>
    </row>
    <row r="7" spans="1:6" ht="15.75" customHeight="1">
      <c r="A7" s="9">
        <v>1</v>
      </c>
      <c r="B7" s="10" t="s">
        <v>6</v>
      </c>
      <c r="C7" s="10" t="s">
        <v>7</v>
      </c>
      <c r="D7" s="10" t="s">
        <v>8</v>
      </c>
      <c r="E7" s="10" t="s">
        <v>70</v>
      </c>
      <c r="F7" s="10" t="s">
        <v>93</v>
      </c>
    </row>
    <row r="8" spans="1:6" s="19" customFormat="1" ht="15.75">
      <c r="A8" s="44" t="s">
        <v>9</v>
      </c>
      <c r="B8" s="41" t="s">
        <v>10</v>
      </c>
      <c r="C8" s="42"/>
      <c r="D8" s="42"/>
      <c r="E8" s="42"/>
      <c r="F8" s="43">
        <f>F9+F13+F17+F21+F28+F32+F36+F51+F61+F43+F47</f>
        <v>12425.7</v>
      </c>
    </row>
    <row r="9" spans="1:6" s="19" customFormat="1" ht="31.5" hidden="1">
      <c r="A9" s="40" t="s">
        <v>95</v>
      </c>
      <c r="B9" s="38" t="s">
        <v>13</v>
      </c>
      <c r="C9" s="7"/>
      <c r="D9" s="7"/>
      <c r="E9" s="7"/>
      <c r="F9" s="29">
        <f>F10</f>
        <v>0</v>
      </c>
    </row>
    <row r="10" spans="1:6" s="19" customFormat="1" ht="15.75" hidden="1">
      <c r="A10" s="30" t="s">
        <v>71</v>
      </c>
      <c r="B10" s="12" t="s">
        <v>13</v>
      </c>
      <c r="C10" s="18" t="s">
        <v>72</v>
      </c>
      <c r="D10" s="18"/>
      <c r="E10" s="18"/>
      <c r="F10" s="20">
        <f>F11</f>
        <v>0</v>
      </c>
    </row>
    <row r="11" spans="1:6" s="19" customFormat="1" ht="15.75" hidden="1">
      <c r="A11" s="30" t="s">
        <v>15</v>
      </c>
      <c r="B11" s="12" t="s">
        <v>13</v>
      </c>
      <c r="C11" s="18" t="s">
        <v>72</v>
      </c>
      <c r="D11" s="18" t="s">
        <v>16</v>
      </c>
      <c r="E11" s="18"/>
      <c r="F11" s="20">
        <f>F12</f>
        <v>0</v>
      </c>
    </row>
    <row r="12" spans="1:6" s="19" customFormat="1" ht="31.5" hidden="1">
      <c r="A12" s="31" t="s">
        <v>11</v>
      </c>
      <c r="B12" s="12" t="s">
        <v>13</v>
      </c>
      <c r="C12" s="18" t="s">
        <v>14</v>
      </c>
      <c r="D12" s="18" t="s">
        <v>16</v>
      </c>
      <c r="E12" s="18" t="s">
        <v>12</v>
      </c>
      <c r="F12" s="20"/>
    </row>
    <row r="13" spans="1:6" s="19" customFormat="1" ht="48.75" customHeight="1">
      <c r="A13" s="40" t="s">
        <v>96</v>
      </c>
      <c r="B13" s="38" t="s">
        <v>17</v>
      </c>
      <c r="C13" s="7"/>
      <c r="D13" s="7"/>
      <c r="E13" s="7"/>
      <c r="F13" s="29">
        <f>F14</f>
        <v>29.5</v>
      </c>
    </row>
    <row r="14" spans="1:6" s="19" customFormat="1" ht="15.75">
      <c r="A14" s="31" t="s">
        <v>74</v>
      </c>
      <c r="B14" s="12" t="s">
        <v>17</v>
      </c>
      <c r="C14" s="18" t="s">
        <v>35</v>
      </c>
      <c r="D14" s="18"/>
      <c r="E14" s="18"/>
      <c r="F14" s="20">
        <f>F15</f>
        <v>29.5</v>
      </c>
    </row>
    <row r="15" spans="1:6" s="19" customFormat="1" ht="15.75">
      <c r="A15" s="34" t="s">
        <v>87</v>
      </c>
      <c r="B15" s="12" t="s">
        <v>17</v>
      </c>
      <c r="C15" s="18" t="s">
        <v>35</v>
      </c>
      <c r="D15" s="18" t="s">
        <v>24</v>
      </c>
      <c r="E15" s="18"/>
      <c r="F15" s="20">
        <f>F16</f>
        <v>29.5</v>
      </c>
    </row>
    <row r="16" spans="1:6" s="19" customFormat="1" ht="15.75">
      <c r="A16" s="39" t="s">
        <v>91</v>
      </c>
      <c r="B16" s="12" t="s">
        <v>17</v>
      </c>
      <c r="C16" s="18" t="s">
        <v>35</v>
      </c>
      <c r="D16" s="18" t="s">
        <v>24</v>
      </c>
      <c r="E16" s="18" t="s">
        <v>90</v>
      </c>
      <c r="F16" s="51">
        <v>29.5</v>
      </c>
    </row>
    <row r="17" spans="1:6" s="19" customFormat="1" ht="31.5">
      <c r="A17" s="40" t="s">
        <v>97</v>
      </c>
      <c r="B17" s="38" t="s">
        <v>19</v>
      </c>
      <c r="C17" s="27"/>
      <c r="D17" s="7"/>
      <c r="E17" s="7"/>
      <c r="F17" s="29">
        <f>F18</f>
        <v>90.5</v>
      </c>
    </row>
    <row r="18" spans="1:6" s="19" customFormat="1" ht="15.75">
      <c r="A18" s="31" t="s">
        <v>73</v>
      </c>
      <c r="B18" s="12" t="s">
        <v>19</v>
      </c>
      <c r="C18" s="28" t="s">
        <v>33</v>
      </c>
      <c r="D18" s="18"/>
      <c r="E18" s="18"/>
      <c r="F18" s="20">
        <f>F19</f>
        <v>90.5</v>
      </c>
    </row>
    <row r="19" spans="1:6" s="19" customFormat="1" ht="15.75">
      <c r="A19" s="31" t="s">
        <v>34</v>
      </c>
      <c r="B19" s="12" t="s">
        <v>19</v>
      </c>
      <c r="C19" s="28" t="s">
        <v>33</v>
      </c>
      <c r="D19" s="18" t="s">
        <v>33</v>
      </c>
      <c r="E19" s="18"/>
      <c r="F19" s="20">
        <f>F20</f>
        <v>90.5</v>
      </c>
    </row>
    <row r="20" spans="1:6" s="19" customFormat="1" ht="15.75">
      <c r="A20" s="39" t="s">
        <v>89</v>
      </c>
      <c r="B20" s="12" t="s">
        <v>19</v>
      </c>
      <c r="C20" s="18" t="s">
        <v>33</v>
      </c>
      <c r="D20" s="18" t="s">
        <v>33</v>
      </c>
      <c r="E20" s="18" t="s">
        <v>88</v>
      </c>
      <c r="F20" s="51">
        <v>90.5</v>
      </c>
    </row>
    <row r="21" spans="1:6" s="19" customFormat="1" ht="47.25">
      <c r="A21" s="40" t="s">
        <v>98</v>
      </c>
      <c r="B21" s="38" t="s">
        <v>21</v>
      </c>
      <c r="C21" s="7"/>
      <c r="D21" s="7"/>
      <c r="E21" s="7"/>
      <c r="F21" s="29">
        <f>F22+F25</f>
        <v>100</v>
      </c>
    </row>
    <row r="22" spans="1:6" s="19" customFormat="1" ht="15.75">
      <c r="A22" s="31" t="s">
        <v>73</v>
      </c>
      <c r="B22" s="12" t="s">
        <v>21</v>
      </c>
      <c r="C22" s="18" t="s">
        <v>99</v>
      </c>
      <c r="D22" s="18"/>
      <c r="E22" s="18"/>
      <c r="F22" s="20">
        <f>F23</f>
        <v>50</v>
      </c>
    </row>
    <row r="23" spans="1:6" s="19" customFormat="1" ht="15.75">
      <c r="A23" s="31" t="s">
        <v>34</v>
      </c>
      <c r="B23" s="12" t="s">
        <v>21</v>
      </c>
      <c r="C23" s="18" t="s">
        <v>99</v>
      </c>
      <c r="D23" s="18" t="s">
        <v>99</v>
      </c>
      <c r="E23" s="18"/>
      <c r="F23" s="20">
        <f>F24</f>
        <v>50</v>
      </c>
    </row>
    <row r="24" spans="1:6" s="19" customFormat="1" ht="15.75">
      <c r="A24" s="39" t="s">
        <v>89</v>
      </c>
      <c r="B24" s="12" t="s">
        <v>21</v>
      </c>
      <c r="C24" s="18" t="s">
        <v>99</v>
      </c>
      <c r="D24" s="18" t="s">
        <v>33</v>
      </c>
      <c r="E24" s="18" t="s">
        <v>88</v>
      </c>
      <c r="F24" s="51">
        <v>50</v>
      </c>
    </row>
    <row r="25" spans="1:6" s="19" customFormat="1" ht="15.75">
      <c r="A25" s="31" t="s">
        <v>74</v>
      </c>
      <c r="B25" s="12" t="s">
        <v>21</v>
      </c>
      <c r="C25" s="18" t="s">
        <v>35</v>
      </c>
      <c r="D25" s="18"/>
      <c r="E25" s="18"/>
      <c r="F25" s="20">
        <f>F26</f>
        <v>50</v>
      </c>
    </row>
    <row r="26" spans="1:6" s="19" customFormat="1" ht="31.5">
      <c r="A26" s="31" t="s">
        <v>47</v>
      </c>
      <c r="B26" s="12" t="s">
        <v>21</v>
      </c>
      <c r="C26" s="18" t="s">
        <v>35</v>
      </c>
      <c r="D26" s="18" t="s">
        <v>44</v>
      </c>
      <c r="E26" s="18"/>
      <c r="F26" s="20">
        <f>F27</f>
        <v>50</v>
      </c>
    </row>
    <row r="27" spans="1:6" s="19" customFormat="1" ht="31.5">
      <c r="A27" s="31" t="s">
        <v>11</v>
      </c>
      <c r="B27" s="12" t="s">
        <v>21</v>
      </c>
      <c r="C27" s="18" t="s">
        <v>35</v>
      </c>
      <c r="D27" s="18" t="s">
        <v>44</v>
      </c>
      <c r="E27" s="18" t="s">
        <v>12</v>
      </c>
      <c r="F27" s="51">
        <v>50</v>
      </c>
    </row>
    <row r="28" spans="1:6" s="19" customFormat="1" ht="63">
      <c r="A28" s="40" t="s">
        <v>100</v>
      </c>
      <c r="B28" s="38" t="s">
        <v>22</v>
      </c>
      <c r="C28" s="7"/>
      <c r="D28" s="7"/>
      <c r="E28" s="7"/>
      <c r="F28" s="29">
        <f>F29</f>
        <v>1944.8</v>
      </c>
    </row>
    <row r="29" spans="1:6" s="19" customFormat="1" ht="15.75">
      <c r="A29" s="30" t="s">
        <v>71</v>
      </c>
      <c r="B29" s="12" t="s">
        <v>22</v>
      </c>
      <c r="C29" s="18" t="s">
        <v>14</v>
      </c>
      <c r="D29" s="18"/>
      <c r="E29" s="18"/>
      <c r="F29" s="20">
        <f>F30</f>
        <v>1944.8</v>
      </c>
    </row>
    <row r="30" spans="1:6" s="19" customFormat="1" ht="15.75">
      <c r="A30" s="31" t="s">
        <v>25</v>
      </c>
      <c r="B30" s="12" t="s">
        <v>22</v>
      </c>
      <c r="C30" s="18" t="s">
        <v>14</v>
      </c>
      <c r="D30" s="18" t="s">
        <v>24</v>
      </c>
      <c r="E30" s="18"/>
      <c r="F30" s="20">
        <f>F31</f>
        <v>1944.8</v>
      </c>
    </row>
    <row r="31" spans="1:6" s="19" customFormat="1" ht="15.75">
      <c r="A31" s="39" t="s">
        <v>82</v>
      </c>
      <c r="B31" s="12" t="s">
        <v>22</v>
      </c>
      <c r="C31" s="18" t="s">
        <v>14</v>
      </c>
      <c r="D31" s="18" t="s">
        <v>24</v>
      </c>
      <c r="E31" s="18" t="s">
        <v>81</v>
      </c>
      <c r="F31" s="51">
        <v>1944.8</v>
      </c>
    </row>
    <row r="32" spans="1:6" s="19" customFormat="1" ht="47.25">
      <c r="A32" s="40" t="s">
        <v>101</v>
      </c>
      <c r="B32" s="38" t="s">
        <v>23</v>
      </c>
      <c r="C32" s="7"/>
      <c r="D32" s="7"/>
      <c r="E32" s="7"/>
      <c r="F32" s="29">
        <f>F33</f>
        <v>7798.3</v>
      </c>
    </row>
    <row r="33" spans="1:6" s="19" customFormat="1" ht="15.75">
      <c r="A33" s="30" t="s">
        <v>79</v>
      </c>
      <c r="B33" s="12" t="s">
        <v>23</v>
      </c>
      <c r="C33" s="18" t="s">
        <v>44</v>
      </c>
      <c r="D33" s="18" t="s">
        <v>64</v>
      </c>
      <c r="E33" s="18"/>
      <c r="F33" s="20">
        <f>F34</f>
        <v>7798.3</v>
      </c>
    </row>
    <row r="34" spans="1:6" s="19" customFormat="1" ht="15.75">
      <c r="A34" s="36" t="s">
        <v>86</v>
      </c>
      <c r="B34" s="12" t="s">
        <v>23</v>
      </c>
      <c r="C34" s="18" t="s">
        <v>44</v>
      </c>
      <c r="D34" s="18" t="s">
        <v>85</v>
      </c>
      <c r="E34" s="18"/>
      <c r="F34" s="20">
        <f>F35</f>
        <v>7798.3</v>
      </c>
    </row>
    <row r="35" spans="1:6" s="19" customFormat="1" ht="15.75">
      <c r="A35" s="30" t="s">
        <v>39</v>
      </c>
      <c r="B35" s="12" t="s">
        <v>23</v>
      </c>
      <c r="C35" s="18" t="s">
        <v>44</v>
      </c>
      <c r="D35" s="18" t="s">
        <v>85</v>
      </c>
      <c r="E35" s="18" t="s">
        <v>40</v>
      </c>
      <c r="F35" s="51">
        <v>7798.3</v>
      </c>
    </row>
    <row r="36" spans="1:6" s="19" customFormat="1" ht="94.5">
      <c r="A36" s="40" t="s">
        <v>164</v>
      </c>
      <c r="B36" s="38" t="s">
        <v>49</v>
      </c>
      <c r="C36" s="27"/>
      <c r="D36" s="7"/>
      <c r="E36" s="7"/>
      <c r="F36" s="29">
        <f>F37+F40</f>
        <v>1894.6</v>
      </c>
    </row>
    <row r="37" spans="1:6" s="19" customFormat="1" ht="15.75">
      <c r="A37" s="31" t="s">
        <v>75</v>
      </c>
      <c r="B37" s="12" t="s">
        <v>49</v>
      </c>
      <c r="C37" s="28" t="s">
        <v>24</v>
      </c>
      <c r="D37" s="18"/>
      <c r="E37" s="18"/>
      <c r="F37" s="20">
        <f>F38</f>
        <v>592.8</v>
      </c>
    </row>
    <row r="38" spans="1:6" s="19" customFormat="1" ht="15.75">
      <c r="A38" s="31" t="s">
        <v>69</v>
      </c>
      <c r="B38" s="12" t="s">
        <v>49</v>
      </c>
      <c r="C38" s="28" t="s">
        <v>24</v>
      </c>
      <c r="D38" s="18" t="s">
        <v>68</v>
      </c>
      <c r="E38" s="18"/>
      <c r="F38" s="20">
        <f>F39</f>
        <v>592.8</v>
      </c>
    </row>
    <row r="39" spans="1:6" s="19" customFormat="1" ht="31.5">
      <c r="A39" s="31" t="s">
        <v>11</v>
      </c>
      <c r="B39" s="12" t="s">
        <v>49</v>
      </c>
      <c r="C39" s="28" t="s">
        <v>24</v>
      </c>
      <c r="D39" s="18" t="s">
        <v>68</v>
      </c>
      <c r="E39" s="18" t="s">
        <v>12</v>
      </c>
      <c r="F39" s="51">
        <v>592.8</v>
      </c>
    </row>
    <row r="40" spans="1:6" s="19" customFormat="1" ht="15.75">
      <c r="A40" s="31" t="s">
        <v>79</v>
      </c>
      <c r="B40" s="12" t="s">
        <v>49</v>
      </c>
      <c r="C40" s="28" t="s">
        <v>44</v>
      </c>
      <c r="D40" s="18"/>
      <c r="E40" s="18"/>
      <c r="F40" s="20">
        <f>F41</f>
        <v>1301.8</v>
      </c>
    </row>
    <row r="41" spans="1:6" s="19" customFormat="1" ht="15.75">
      <c r="A41" s="31" t="s">
        <v>80</v>
      </c>
      <c r="B41" s="12" t="s">
        <v>49</v>
      </c>
      <c r="C41" s="28" t="s">
        <v>44</v>
      </c>
      <c r="D41" s="18" t="s">
        <v>78</v>
      </c>
      <c r="E41" s="18"/>
      <c r="F41" s="20">
        <f>F42</f>
        <v>1301.8</v>
      </c>
    </row>
    <row r="42" spans="1:6" s="19" customFormat="1" ht="31.5">
      <c r="A42" s="31" t="s">
        <v>11</v>
      </c>
      <c r="B42" s="12" t="s">
        <v>49</v>
      </c>
      <c r="C42" s="28" t="s">
        <v>44</v>
      </c>
      <c r="D42" s="18" t="s">
        <v>78</v>
      </c>
      <c r="E42" s="18" t="s">
        <v>12</v>
      </c>
      <c r="F42" s="51">
        <v>1301.8</v>
      </c>
    </row>
    <row r="43" spans="1:6" s="19" customFormat="1" ht="31.5">
      <c r="A43" s="40" t="s">
        <v>113</v>
      </c>
      <c r="B43" s="38" t="s">
        <v>191</v>
      </c>
      <c r="C43" s="7"/>
      <c r="D43" s="7"/>
      <c r="E43" s="7"/>
      <c r="F43" s="29">
        <f>F44</f>
        <v>327.5</v>
      </c>
    </row>
    <row r="44" spans="1:6" s="19" customFormat="1" ht="15.75">
      <c r="A44" s="30" t="s">
        <v>71</v>
      </c>
      <c r="B44" s="12" t="s">
        <v>191</v>
      </c>
      <c r="C44" s="18" t="s">
        <v>72</v>
      </c>
      <c r="D44" s="18"/>
      <c r="E44" s="18"/>
      <c r="F44" s="20">
        <f>F45</f>
        <v>327.5</v>
      </c>
    </row>
    <row r="45" spans="1:6" s="19" customFormat="1" ht="15.75">
      <c r="A45" s="30" t="s">
        <v>15</v>
      </c>
      <c r="B45" s="12" t="s">
        <v>191</v>
      </c>
      <c r="C45" s="18" t="s">
        <v>72</v>
      </c>
      <c r="D45" s="18" t="s">
        <v>16</v>
      </c>
      <c r="E45" s="18"/>
      <c r="F45" s="20">
        <f>F46</f>
        <v>327.5</v>
      </c>
    </row>
    <row r="46" spans="1:7" s="19" customFormat="1" ht="31.5">
      <c r="A46" s="31" t="s">
        <v>11</v>
      </c>
      <c r="B46" s="12" t="s">
        <v>191</v>
      </c>
      <c r="C46" s="18" t="s">
        <v>14</v>
      </c>
      <c r="D46" s="18" t="s">
        <v>16</v>
      </c>
      <c r="E46" s="18" t="s">
        <v>12</v>
      </c>
      <c r="F46" s="51">
        <v>327.5</v>
      </c>
      <c r="G46" s="45"/>
    </row>
    <row r="47" spans="1:7" s="19" customFormat="1" ht="31.5" hidden="1">
      <c r="A47" s="40" t="s">
        <v>167</v>
      </c>
      <c r="B47" s="38" t="s">
        <v>166</v>
      </c>
      <c r="C47" s="7"/>
      <c r="D47" s="7"/>
      <c r="E47" s="7"/>
      <c r="F47" s="29">
        <f>F48</f>
        <v>0</v>
      </c>
      <c r="G47" s="46"/>
    </row>
    <row r="48" spans="1:7" s="19" customFormat="1" ht="15.75" hidden="1">
      <c r="A48" s="30" t="s">
        <v>71</v>
      </c>
      <c r="B48" s="12" t="s">
        <v>166</v>
      </c>
      <c r="C48" s="18" t="s">
        <v>72</v>
      </c>
      <c r="D48" s="18"/>
      <c r="E48" s="18"/>
      <c r="F48" s="20">
        <f>F49</f>
        <v>0</v>
      </c>
      <c r="G48" s="47"/>
    </row>
    <row r="49" spans="1:7" s="19" customFormat="1" ht="15.75" hidden="1">
      <c r="A49" s="30" t="s">
        <v>28</v>
      </c>
      <c r="B49" s="12" t="s">
        <v>166</v>
      </c>
      <c r="C49" s="18" t="s">
        <v>72</v>
      </c>
      <c r="D49" s="18" t="s">
        <v>27</v>
      </c>
      <c r="E49" s="18"/>
      <c r="F49" s="20">
        <f>F50</f>
        <v>0</v>
      </c>
      <c r="G49" s="47"/>
    </row>
    <row r="50" spans="1:7" s="19" customFormat="1" ht="15.75" hidden="1">
      <c r="A50" s="39" t="s">
        <v>82</v>
      </c>
      <c r="B50" s="12" t="s">
        <v>166</v>
      </c>
      <c r="C50" s="18" t="s">
        <v>14</v>
      </c>
      <c r="D50" s="18" t="s">
        <v>27</v>
      </c>
      <c r="E50" s="18" t="s">
        <v>81</v>
      </c>
      <c r="F50" s="20"/>
      <c r="G50" s="47"/>
    </row>
    <row r="51" spans="1:6" s="19" customFormat="1" ht="78.75">
      <c r="A51" s="40" t="s">
        <v>104</v>
      </c>
      <c r="B51" s="7" t="s">
        <v>189</v>
      </c>
      <c r="C51" s="27"/>
      <c r="D51" s="7"/>
      <c r="E51" s="7"/>
      <c r="F51" s="29">
        <f>F55+F58+F52</f>
        <v>42.9</v>
      </c>
    </row>
    <row r="52" spans="1:6" s="19" customFormat="1" ht="31.5">
      <c r="A52" s="31" t="s">
        <v>175</v>
      </c>
      <c r="B52" s="18" t="s">
        <v>189</v>
      </c>
      <c r="C52" s="28" t="s">
        <v>16</v>
      </c>
      <c r="D52" s="18"/>
      <c r="E52" s="18"/>
      <c r="F52" s="20">
        <f>F53</f>
        <v>11</v>
      </c>
    </row>
    <row r="53" spans="1:6" s="19" customFormat="1" ht="47.25">
      <c r="A53" s="49" t="s">
        <v>174</v>
      </c>
      <c r="B53" s="18" t="s">
        <v>189</v>
      </c>
      <c r="C53" s="28" t="s">
        <v>16</v>
      </c>
      <c r="D53" s="18" t="s">
        <v>85</v>
      </c>
      <c r="E53" s="18"/>
      <c r="F53" s="20">
        <f>F54</f>
        <v>11</v>
      </c>
    </row>
    <row r="54" spans="1:6" s="19" customFormat="1" ht="31.5">
      <c r="A54" s="31" t="s">
        <v>11</v>
      </c>
      <c r="B54" s="18" t="s">
        <v>189</v>
      </c>
      <c r="C54" s="28" t="s">
        <v>16</v>
      </c>
      <c r="D54" s="18" t="s">
        <v>85</v>
      </c>
      <c r="E54" s="18" t="s">
        <v>12</v>
      </c>
      <c r="F54" s="51">
        <v>11</v>
      </c>
    </row>
    <row r="55" spans="1:6" s="19" customFormat="1" ht="15.75">
      <c r="A55" s="31" t="s">
        <v>73</v>
      </c>
      <c r="B55" s="18" t="s">
        <v>189</v>
      </c>
      <c r="C55" s="28" t="s">
        <v>33</v>
      </c>
      <c r="D55" s="18"/>
      <c r="E55" s="18"/>
      <c r="F55" s="20">
        <f>F56</f>
        <v>19.3</v>
      </c>
    </row>
    <row r="56" spans="1:6" s="19" customFormat="1" ht="15.75">
      <c r="A56" s="31" t="s">
        <v>34</v>
      </c>
      <c r="B56" s="18" t="s">
        <v>189</v>
      </c>
      <c r="C56" s="28" t="s">
        <v>33</v>
      </c>
      <c r="D56" s="18" t="s">
        <v>33</v>
      </c>
      <c r="E56" s="18"/>
      <c r="F56" s="20">
        <f>F57</f>
        <v>19.3</v>
      </c>
    </row>
    <row r="57" spans="1:6" s="19" customFormat="1" ht="15.75">
      <c r="A57" s="34" t="s">
        <v>66</v>
      </c>
      <c r="B57" s="18" t="s">
        <v>189</v>
      </c>
      <c r="C57" s="28" t="s">
        <v>33</v>
      </c>
      <c r="D57" s="18" t="s">
        <v>33</v>
      </c>
      <c r="E57" s="18" t="s">
        <v>88</v>
      </c>
      <c r="F57" s="51">
        <v>19.3</v>
      </c>
    </row>
    <row r="58" spans="1:6" s="19" customFormat="1" ht="15.75">
      <c r="A58" s="39" t="s">
        <v>89</v>
      </c>
      <c r="B58" s="18" t="s">
        <v>189</v>
      </c>
      <c r="C58" s="18" t="s">
        <v>35</v>
      </c>
      <c r="D58" s="18"/>
      <c r="E58" s="18"/>
      <c r="F58" s="20">
        <f>F59</f>
        <v>12.6</v>
      </c>
    </row>
    <row r="59" spans="1:6" s="19" customFormat="1" ht="15.75">
      <c r="A59" s="31" t="s">
        <v>87</v>
      </c>
      <c r="B59" s="18" t="s">
        <v>189</v>
      </c>
      <c r="C59" s="18" t="s">
        <v>35</v>
      </c>
      <c r="D59" s="18" t="s">
        <v>24</v>
      </c>
      <c r="E59" s="18"/>
      <c r="F59" s="20">
        <f>F60</f>
        <v>12.6</v>
      </c>
    </row>
    <row r="60" spans="1:6" s="19" customFormat="1" ht="15.75">
      <c r="A60" s="39" t="s">
        <v>91</v>
      </c>
      <c r="B60" s="18" t="s">
        <v>189</v>
      </c>
      <c r="C60" s="18" t="s">
        <v>35</v>
      </c>
      <c r="D60" s="18" t="s">
        <v>24</v>
      </c>
      <c r="E60" s="18" t="s">
        <v>90</v>
      </c>
      <c r="F60" s="51">
        <v>12.6</v>
      </c>
    </row>
    <row r="61" spans="1:6" s="19" customFormat="1" ht="15.75">
      <c r="A61" s="40" t="s">
        <v>105</v>
      </c>
      <c r="B61" s="38" t="s">
        <v>190</v>
      </c>
      <c r="C61" s="7"/>
      <c r="D61" s="7"/>
      <c r="E61" s="7"/>
      <c r="F61" s="29">
        <f>F62</f>
        <v>197.6</v>
      </c>
    </row>
    <row r="62" spans="1:6" s="19" customFormat="1" ht="15.75">
      <c r="A62" s="30" t="s">
        <v>71</v>
      </c>
      <c r="B62" s="12" t="s">
        <v>190</v>
      </c>
      <c r="C62" s="18" t="s">
        <v>72</v>
      </c>
      <c r="D62" s="18"/>
      <c r="E62" s="18"/>
      <c r="F62" s="20">
        <f>F63</f>
        <v>197.6</v>
      </c>
    </row>
    <row r="63" spans="1:6" s="19" customFormat="1" ht="15.75">
      <c r="A63" s="30" t="s">
        <v>15</v>
      </c>
      <c r="B63" s="12" t="s">
        <v>190</v>
      </c>
      <c r="C63" s="18" t="s">
        <v>72</v>
      </c>
      <c r="D63" s="18" t="s">
        <v>16</v>
      </c>
      <c r="E63" s="18"/>
      <c r="F63" s="20">
        <f>F64</f>
        <v>197.6</v>
      </c>
    </row>
    <row r="64" spans="1:6" s="19" customFormat="1" ht="31.5">
      <c r="A64" s="31" t="s">
        <v>11</v>
      </c>
      <c r="B64" s="12" t="s">
        <v>190</v>
      </c>
      <c r="C64" s="18" t="s">
        <v>14</v>
      </c>
      <c r="D64" s="18" t="s">
        <v>16</v>
      </c>
      <c r="E64" s="18" t="s">
        <v>12</v>
      </c>
      <c r="F64" s="51">
        <v>197.6</v>
      </c>
    </row>
    <row r="65" spans="1:7" s="19" customFormat="1" ht="63">
      <c r="A65" s="48" t="s">
        <v>176</v>
      </c>
      <c r="B65" s="41" t="s">
        <v>106</v>
      </c>
      <c r="C65" s="42"/>
      <c r="D65" s="42"/>
      <c r="E65" s="42"/>
      <c r="F65" s="43">
        <f>F66+F92+F75+F117+F161+F131+F144+F126+F122</f>
        <v>138188.99999999997</v>
      </c>
      <c r="G65" s="45"/>
    </row>
    <row r="66" spans="1:6" s="19" customFormat="1" ht="110.25">
      <c r="A66" s="26" t="s">
        <v>177</v>
      </c>
      <c r="B66" s="38" t="s">
        <v>108</v>
      </c>
      <c r="C66" s="7"/>
      <c r="D66" s="7"/>
      <c r="E66" s="7"/>
      <c r="F66" s="29">
        <f>F67+F71</f>
        <v>2168.8</v>
      </c>
    </row>
    <row r="67" spans="1:6" s="19" customFormat="1" ht="47.25">
      <c r="A67" s="30" t="s">
        <v>114</v>
      </c>
      <c r="B67" s="12" t="s">
        <v>110</v>
      </c>
      <c r="C67" s="18"/>
      <c r="D67" s="18"/>
      <c r="E67" s="18"/>
      <c r="F67" s="20">
        <f>F68</f>
        <v>1080.8</v>
      </c>
    </row>
    <row r="68" spans="1:6" s="19" customFormat="1" ht="15.75">
      <c r="A68" s="31" t="s">
        <v>75</v>
      </c>
      <c r="B68" s="12" t="s">
        <v>110</v>
      </c>
      <c r="C68" s="18" t="s">
        <v>24</v>
      </c>
      <c r="D68" s="18"/>
      <c r="E68" s="18"/>
      <c r="F68" s="20">
        <f>F69</f>
        <v>1080.8</v>
      </c>
    </row>
    <row r="69" spans="1:6" s="19" customFormat="1" ht="15.75">
      <c r="A69" s="31" t="s">
        <v>69</v>
      </c>
      <c r="B69" s="12" t="s">
        <v>110</v>
      </c>
      <c r="C69" s="18" t="s">
        <v>24</v>
      </c>
      <c r="D69" s="18" t="s">
        <v>68</v>
      </c>
      <c r="E69" s="18"/>
      <c r="F69" s="20">
        <f>F70</f>
        <v>1080.8</v>
      </c>
    </row>
    <row r="70" spans="1:6" s="19" customFormat="1" ht="15.75">
      <c r="A70" s="34" t="s">
        <v>112</v>
      </c>
      <c r="B70" s="12" t="s">
        <v>110</v>
      </c>
      <c r="C70" s="18" t="s">
        <v>24</v>
      </c>
      <c r="D70" s="18" t="s">
        <v>68</v>
      </c>
      <c r="E70" s="18" t="s">
        <v>111</v>
      </c>
      <c r="F70" s="51">
        <v>1080.8</v>
      </c>
    </row>
    <row r="71" spans="1:6" s="19" customFormat="1" ht="47.25">
      <c r="A71" s="30" t="s">
        <v>114</v>
      </c>
      <c r="B71" s="12" t="s">
        <v>127</v>
      </c>
      <c r="C71" s="18"/>
      <c r="D71" s="18"/>
      <c r="E71" s="18"/>
      <c r="F71" s="20">
        <f>F72</f>
        <v>1088</v>
      </c>
    </row>
    <row r="72" spans="1:6" s="19" customFormat="1" ht="15.75">
      <c r="A72" s="31" t="s">
        <v>79</v>
      </c>
      <c r="B72" s="12" t="s">
        <v>127</v>
      </c>
      <c r="C72" s="18" t="s">
        <v>44</v>
      </c>
      <c r="D72" s="18"/>
      <c r="E72" s="18"/>
      <c r="F72" s="20">
        <f>F73</f>
        <v>1088</v>
      </c>
    </row>
    <row r="73" spans="1:6" s="19" customFormat="1" ht="15.75">
      <c r="A73" s="31" t="s">
        <v>80</v>
      </c>
      <c r="B73" s="12" t="s">
        <v>127</v>
      </c>
      <c r="C73" s="18" t="s">
        <v>44</v>
      </c>
      <c r="D73" s="18" t="s">
        <v>78</v>
      </c>
      <c r="E73" s="18"/>
      <c r="F73" s="20">
        <f>F74</f>
        <v>1088</v>
      </c>
    </row>
    <row r="74" spans="1:6" s="19" customFormat="1" ht="15.75">
      <c r="A74" s="34" t="s">
        <v>112</v>
      </c>
      <c r="B74" s="12" t="s">
        <v>127</v>
      </c>
      <c r="C74" s="18" t="s">
        <v>44</v>
      </c>
      <c r="D74" s="18" t="s">
        <v>78</v>
      </c>
      <c r="E74" s="18" t="s">
        <v>111</v>
      </c>
      <c r="F74" s="51">
        <v>1088</v>
      </c>
    </row>
    <row r="75" spans="1:6" s="19" customFormat="1" ht="126">
      <c r="A75" s="26" t="s">
        <v>178</v>
      </c>
      <c r="B75" s="38" t="s">
        <v>128</v>
      </c>
      <c r="C75" s="7"/>
      <c r="D75" s="7"/>
      <c r="E75" s="7"/>
      <c r="F75" s="29">
        <f>F76+F80+F84+F88</f>
        <v>13441.199999999999</v>
      </c>
    </row>
    <row r="76" spans="1:6" s="19" customFormat="1" ht="47.25">
      <c r="A76" s="30" t="s">
        <v>131</v>
      </c>
      <c r="B76" s="12" t="s">
        <v>129</v>
      </c>
      <c r="C76" s="18"/>
      <c r="D76" s="18"/>
      <c r="E76" s="18"/>
      <c r="F76" s="20">
        <f>F77</f>
        <v>10868.8</v>
      </c>
    </row>
    <row r="77" spans="1:6" s="19" customFormat="1" ht="15.75">
      <c r="A77" s="31" t="s">
        <v>71</v>
      </c>
      <c r="B77" s="12" t="s">
        <v>129</v>
      </c>
      <c r="C77" s="18" t="s">
        <v>14</v>
      </c>
      <c r="D77" s="18"/>
      <c r="E77" s="18"/>
      <c r="F77" s="20">
        <f>F78</f>
        <v>10868.8</v>
      </c>
    </row>
    <row r="78" spans="1:6" s="19" customFormat="1" ht="15.75">
      <c r="A78" s="31" t="s">
        <v>25</v>
      </c>
      <c r="B78" s="12" t="s">
        <v>129</v>
      </c>
      <c r="C78" s="18" t="s">
        <v>14</v>
      </c>
      <c r="D78" s="18" t="s">
        <v>24</v>
      </c>
      <c r="E78" s="18"/>
      <c r="F78" s="20">
        <f>F79</f>
        <v>10868.8</v>
      </c>
    </row>
    <row r="79" spans="1:6" s="19" customFormat="1" ht="15.75">
      <c r="A79" s="34" t="s">
        <v>112</v>
      </c>
      <c r="B79" s="12" t="s">
        <v>129</v>
      </c>
      <c r="C79" s="18" t="s">
        <v>14</v>
      </c>
      <c r="D79" s="18" t="s">
        <v>24</v>
      </c>
      <c r="E79" s="18" t="s">
        <v>111</v>
      </c>
      <c r="F79" s="51">
        <v>10868.8</v>
      </c>
    </row>
    <row r="80" spans="1:6" s="19" customFormat="1" ht="47.25">
      <c r="A80" s="30" t="s">
        <v>133</v>
      </c>
      <c r="B80" s="12" t="s">
        <v>132</v>
      </c>
      <c r="C80" s="18"/>
      <c r="D80" s="18"/>
      <c r="E80" s="18"/>
      <c r="F80" s="20">
        <f>F81</f>
        <v>867.8</v>
      </c>
    </row>
    <row r="81" spans="1:6" s="19" customFormat="1" ht="15.75">
      <c r="A81" s="31" t="s">
        <v>71</v>
      </c>
      <c r="B81" s="12" t="s">
        <v>132</v>
      </c>
      <c r="C81" s="18" t="s">
        <v>14</v>
      </c>
      <c r="D81" s="18"/>
      <c r="E81" s="18"/>
      <c r="F81" s="20">
        <f>F82</f>
        <v>867.8</v>
      </c>
    </row>
    <row r="82" spans="1:6" s="19" customFormat="1" ht="15.75">
      <c r="A82" s="31" t="s">
        <v>25</v>
      </c>
      <c r="B82" s="12" t="s">
        <v>132</v>
      </c>
      <c r="C82" s="18" t="s">
        <v>14</v>
      </c>
      <c r="D82" s="18" t="s">
        <v>24</v>
      </c>
      <c r="E82" s="18"/>
      <c r="F82" s="20">
        <f>F83</f>
        <v>867.8</v>
      </c>
    </row>
    <row r="83" spans="1:6" s="19" customFormat="1" ht="15.75">
      <c r="A83" s="34" t="s">
        <v>112</v>
      </c>
      <c r="B83" s="12" t="s">
        <v>132</v>
      </c>
      <c r="C83" s="18" t="s">
        <v>14</v>
      </c>
      <c r="D83" s="18" t="s">
        <v>24</v>
      </c>
      <c r="E83" s="18" t="s">
        <v>111</v>
      </c>
      <c r="F83" s="51">
        <v>867.8</v>
      </c>
    </row>
    <row r="84" spans="1:6" s="19" customFormat="1" ht="63">
      <c r="A84" s="30" t="s">
        <v>135</v>
      </c>
      <c r="B84" s="12" t="s">
        <v>134</v>
      </c>
      <c r="C84" s="18"/>
      <c r="D84" s="18"/>
      <c r="E84" s="18"/>
      <c r="F84" s="20">
        <f>F85</f>
        <v>30</v>
      </c>
    </row>
    <row r="85" spans="1:6" s="19" customFormat="1" ht="15.75">
      <c r="A85" s="31" t="s">
        <v>71</v>
      </c>
      <c r="B85" s="12" t="s">
        <v>134</v>
      </c>
      <c r="C85" s="18" t="s">
        <v>14</v>
      </c>
      <c r="D85" s="18"/>
      <c r="E85" s="18"/>
      <c r="F85" s="20">
        <f>F86</f>
        <v>30</v>
      </c>
    </row>
    <row r="86" spans="1:6" s="19" customFormat="1" ht="15.75">
      <c r="A86" s="31" t="s">
        <v>25</v>
      </c>
      <c r="B86" s="12" t="s">
        <v>134</v>
      </c>
      <c r="C86" s="18" t="s">
        <v>14</v>
      </c>
      <c r="D86" s="18" t="s">
        <v>24</v>
      </c>
      <c r="E86" s="18"/>
      <c r="F86" s="20">
        <f>F87</f>
        <v>30</v>
      </c>
    </row>
    <row r="87" spans="1:6" s="19" customFormat="1" ht="15.75">
      <c r="A87" s="34" t="s">
        <v>112</v>
      </c>
      <c r="B87" s="12" t="s">
        <v>134</v>
      </c>
      <c r="C87" s="18" t="s">
        <v>14</v>
      </c>
      <c r="D87" s="18" t="s">
        <v>24</v>
      </c>
      <c r="E87" s="18" t="s">
        <v>111</v>
      </c>
      <c r="F87" s="51">
        <v>30</v>
      </c>
    </row>
    <row r="88" spans="1:6" s="19" customFormat="1" ht="31.5">
      <c r="A88" s="30" t="s">
        <v>139</v>
      </c>
      <c r="B88" s="12" t="s">
        <v>138</v>
      </c>
      <c r="C88" s="18"/>
      <c r="D88" s="18"/>
      <c r="E88" s="18"/>
      <c r="F88" s="20">
        <f>F89</f>
        <v>1674.6</v>
      </c>
    </row>
    <row r="89" spans="1:6" s="19" customFormat="1" ht="15.75">
      <c r="A89" s="31" t="s">
        <v>71</v>
      </c>
      <c r="B89" s="12" t="s">
        <v>138</v>
      </c>
      <c r="C89" s="18" t="s">
        <v>14</v>
      </c>
      <c r="D89" s="18"/>
      <c r="E89" s="18"/>
      <c r="F89" s="20">
        <f>F90</f>
        <v>1674.6</v>
      </c>
    </row>
    <row r="90" spans="1:6" s="19" customFormat="1" ht="15.75">
      <c r="A90" s="31" t="s">
        <v>28</v>
      </c>
      <c r="B90" s="12" t="s">
        <v>138</v>
      </c>
      <c r="C90" s="18" t="s">
        <v>14</v>
      </c>
      <c r="D90" s="18" t="s">
        <v>27</v>
      </c>
      <c r="E90" s="18"/>
      <c r="F90" s="20">
        <f>F91</f>
        <v>1674.6</v>
      </c>
    </row>
    <row r="91" spans="1:6" s="19" customFormat="1" ht="15.75">
      <c r="A91" s="34" t="s">
        <v>112</v>
      </c>
      <c r="B91" s="12" t="s">
        <v>138</v>
      </c>
      <c r="C91" s="18" t="s">
        <v>14</v>
      </c>
      <c r="D91" s="18" t="s">
        <v>27</v>
      </c>
      <c r="E91" s="18" t="s">
        <v>111</v>
      </c>
      <c r="F91" s="51">
        <v>1674.6</v>
      </c>
    </row>
    <row r="92" spans="1:6" s="19" customFormat="1" ht="141.75">
      <c r="A92" s="26" t="s">
        <v>179</v>
      </c>
      <c r="B92" s="38" t="s">
        <v>115</v>
      </c>
      <c r="C92" s="7"/>
      <c r="D92" s="7"/>
      <c r="E92" s="7"/>
      <c r="F92" s="29">
        <f>F93+F97+F101+F105+F109+F113</f>
        <v>60742.200000000004</v>
      </c>
    </row>
    <row r="93" spans="1:6" s="19" customFormat="1" ht="31.5">
      <c r="A93" s="30" t="s">
        <v>118</v>
      </c>
      <c r="B93" s="12" t="s">
        <v>116</v>
      </c>
      <c r="C93" s="18"/>
      <c r="D93" s="18"/>
      <c r="E93" s="18"/>
      <c r="F93" s="20">
        <f>F94</f>
        <v>34000</v>
      </c>
    </row>
    <row r="94" spans="1:6" s="19" customFormat="1" ht="15.75">
      <c r="A94" s="31" t="s">
        <v>79</v>
      </c>
      <c r="B94" s="12" t="s">
        <v>116</v>
      </c>
      <c r="C94" s="18" t="s">
        <v>44</v>
      </c>
      <c r="D94" s="18"/>
      <c r="E94" s="18"/>
      <c r="F94" s="20">
        <f>F95</f>
        <v>34000</v>
      </c>
    </row>
    <row r="95" spans="1:6" s="19" customFormat="1" ht="15.75">
      <c r="A95" s="31" t="s">
        <v>86</v>
      </c>
      <c r="B95" s="12" t="s">
        <v>116</v>
      </c>
      <c r="C95" s="18" t="s">
        <v>44</v>
      </c>
      <c r="D95" s="18" t="s">
        <v>85</v>
      </c>
      <c r="E95" s="18"/>
      <c r="F95" s="20">
        <f>F96</f>
        <v>34000</v>
      </c>
    </row>
    <row r="96" spans="1:6" s="19" customFormat="1" ht="15.75">
      <c r="A96" s="34" t="s">
        <v>112</v>
      </c>
      <c r="B96" s="12" t="s">
        <v>116</v>
      </c>
      <c r="C96" s="18" t="s">
        <v>44</v>
      </c>
      <c r="D96" s="18" t="s">
        <v>85</v>
      </c>
      <c r="E96" s="18" t="s">
        <v>111</v>
      </c>
      <c r="F96" s="51">
        <v>34000</v>
      </c>
    </row>
    <row r="97" spans="1:6" s="19" customFormat="1" ht="47.25">
      <c r="A97" s="30" t="s">
        <v>120</v>
      </c>
      <c r="B97" s="12" t="s">
        <v>119</v>
      </c>
      <c r="C97" s="18"/>
      <c r="D97" s="18"/>
      <c r="E97" s="18"/>
      <c r="F97" s="20">
        <f>F98</f>
        <v>3269.3</v>
      </c>
    </row>
    <row r="98" spans="1:6" s="19" customFormat="1" ht="15.75">
      <c r="A98" s="31" t="s">
        <v>79</v>
      </c>
      <c r="B98" s="12" t="s">
        <v>119</v>
      </c>
      <c r="C98" s="18" t="s">
        <v>44</v>
      </c>
      <c r="D98" s="18"/>
      <c r="E98" s="18"/>
      <c r="F98" s="20">
        <f>F99</f>
        <v>3269.3</v>
      </c>
    </row>
    <row r="99" spans="1:6" s="19" customFormat="1" ht="15.75">
      <c r="A99" s="31" t="s">
        <v>86</v>
      </c>
      <c r="B99" s="12" t="s">
        <v>119</v>
      </c>
      <c r="C99" s="18" t="s">
        <v>44</v>
      </c>
      <c r="D99" s="18" t="s">
        <v>85</v>
      </c>
      <c r="E99" s="18"/>
      <c r="F99" s="20">
        <f>F100</f>
        <v>3269.3</v>
      </c>
    </row>
    <row r="100" spans="1:6" s="19" customFormat="1" ht="15.75">
      <c r="A100" s="34" t="s">
        <v>112</v>
      </c>
      <c r="B100" s="12" t="s">
        <v>119</v>
      </c>
      <c r="C100" s="18" t="s">
        <v>44</v>
      </c>
      <c r="D100" s="18" t="s">
        <v>85</v>
      </c>
      <c r="E100" s="18" t="s">
        <v>111</v>
      </c>
      <c r="F100" s="51">
        <v>3269.3</v>
      </c>
    </row>
    <row r="101" spans="1:6" s="19" customFormat="1" ht="47.25">
      <c r="A101" s="30" t="s">
        <v>122</v>
      </c>
      <c r="B101" s="12" t="s">
        <v>121</v>
      </c>
      <c r="C101" s="18"/>
      <c r="D101" s="18"/>
      <c r="E101" s="18"/>
      <c r="F101" s="20">
        <f>F102</f>
        <v>39.7</v>
      </c>
    </row>
    <row r="102" spans="1:6" s="19" customFormat="1" ht="15.75">
      <c r="A102" s="31" t="s">
        <v>79</v>
      </c>
      <c r="B102" s="12" t="s">
        <v>121</v>
      </c>
      <c r="C102" s="18" t="s">
        <v>44</v>
      </c>
      <c r="D102" s="18"/>
      <c r="E102" s="18"/>
      <c r="F102" s="20">
        <f>F103</f>
        <v>39.7</v>
      </c>
    </row>
    <row r="103" spans="1:6" s="19" customFormat="1" ht="15.75">
      <c r="A103" s="31" t="s">
        <v>86</v>
      </c>
      <c r="B103" s="12" t="s">
        <v>121</v>
      </c>
      <c r="C103" s="18" t="s">
        <v>44</v>
      </c>
      <c r="D103" s="18" t="s">
        <v>85</v>
      </c>
      <c r="E103" s="18"/>
      <c r="F103" s="20">
        <f>F104</f>
        <v>39.7</v>
      </c>
    </row>
    <row r="104" spans="1:6" s="19" customFormat="1" ht="15.75">
      <c r="A104" s="34" t="s">
        <v>112</v>
      </c>
      <c r="B104" s="12" t="s">
        <v>121</v>
      </c>
      <c r="C104" s="18" t="s">
        <v>44</v>
      </c>
      <c r="D104" s="18" t="s">
        <v>85</v>
      </c>
      <c r="E104" s="18" t="s">
        <v>111</v>
      </c>
      <c r="F104" s="51">
        <v>39.7</v>
      </c>
    </row>
    <row r="105" spans="1:6" s="19" customFormat="1" ht="31.5">
      <c r="A105" s="30" t="s">
        <v>124</v>
      </c>
      <c r="B105" s="12" t="s">
        <v>123</v>
      </c>
      <c r="C105" s="18"/>
      <c r="D105" s="18"/>
      <c r="E105" s="18"/>
      <c r="F105" s="20">
        <f>F106</f>
        <v>38.3</v>
      </c>
    </row>
    <row r="106" spans="1:6" s="19" customFormat="1" ht="15.75">
      <c r="A106" s="31" t="s">
        <v>79</v>
      </c>
      <c r="B106" s="12" t="s">
        <v>123</v>
      </c>
      <c r="C106" s="18" t="s">
        <v>44</v>
      </c>
      <c r="D106" s="18"/>
      <c r="E106" s="18"/>
      <c r="F106" s="20">
        <f>F107</f>
        <v>38.3</v>
      </c>
    </row>
    <row r="107" spans="1:6" s="19" customFormat="1" ht="15.75">
      <c r="A107" s="31" t="s">
        <v>86</v>
      </c>
      <c r="B107" s="12" t="s">
        <v>123</v>
      </c>
      <c r="C107" s="18" t="s">
        <v>44</v>
      </c>
      <c r="D107" s="18" t="s">
        <v>85</v>
      </c>
      <c r="E107" s="18"/>
      <c r="F107" s="20">
        <f>F108</f>
        <v>38.3</v>
      </c>
    </row>
    <row r="108" spans="1:6" s="19" customFormat="1" ht="15.75">
      <c r="A108" s="34" t="s">
        <v>112</v>
      </c>
      <c r="B108" s="12" t="s">
        <v>123</v>
      </c>
      <c r="C108" s="18" t="s">
        <v>44</v>
      </c>
      <c r="D108" s="18" t="s">
        <v>85</v>
      </c>
      <c r="E108" s="18" t="s">
        <v>111</v>
      </c>
      <c r="F108" s="51">
        <v>38.3</v>
      </c>
    </row>
    <row r="109" spans="1:6" s="19" customFormat="1" ht="47.25">
      <c r="A109" s="30" t="s">
        <v>126</v>
      </c>
      <c r="B109" s="12" t="s">
        <v>125</v>
      </c>
      <c r="C109" s="18"/>
      <c r="D109" s="18"/>
      <c r="E109" s="18"/>
      <c r="F109" s="20">
        <f>F110</f>
        <v>17597.3</v>
      </c>
    </row>
    <row r="110" spans="1:6" s="19" customFormat="1" ht="15.75">
      <c r="A110" s="31" t="s">
        <v>79</v>
      </c>
      <c r="B110" s="12" t="s">
        <v>125</v>
      </c>
      <c r="C110" s="18" t="s">
        <v>44</v>
      </c>
      <c r="D110" s="18"/>
      <c r="E110" s="18"/>
      <c r="F110" s="20">
        <f>F111</f>
        <v>17597.3</v>
      </c>
    </row>
    <row r="111" spans="1:6" s="19" customFormat="1" ht="15.75">
      <c r="A111" s="31" t="s">
        <v>86</v>
      </c>
      <c r="B111" s="12" t="s">
        <v>125</v>
      </c>
      <c r="C111" s="18" t="s">
        <v>44</v>
      </c>
      <c r="D111" s="18" t="s">
        <v>85</v>
      </c>
      <c r="E111" s="18"/>
      <c r="F111" s="20">
        <f>F112</f>
        <v>17597.3</v>
      </c>
    </row>
    <row r="112" spans="1:6" s="19" customFormat="1" ht="15.75">
      <c r="A112" s="34" t="s">
        <v>112</v>
      </c>
      <c r="B112" s="12" t="s">
        <v>125</v>
      </c>
      <c r="C112" s="18" t="s">
        <v>44</v>
      </c>
      <c r="D112" s="18" t="s">
        <v>85</v>
      </c>
      <c r="E112" s="18" t="s">
        <v>111</v>
      </c>
      <c r="F112" s="51">
        <v>17597.3</v>
      </c>
    </row>
    <row r="113" spans="1:6" s="19" customFormat="1" ht="47.25">
      <c r="A113" s="30" t="s">
        <v>188</v>
      </c>
      <c r="B113" s="12" t="s">
        <v>187</v>
      </c>
      <c r="C113" s="18"/>
      <c r="D113" s="18"/>
      <c r="E113" s="18"/>
      <c r="F113" s="20">
        <f>F114</f>
        <v>5797.6</v>
      </c>
    </row>
    <row r="114" spans="1:6" s="19" customFormat="1" ht="15.75">
      <c r="A114" s="31" t="s">
        <v>79</v>
      </c>
      <c r="B114" s="12" t="s">
        <v>187</v>
      </c>
      <c r="C114" s="18" t="s">
        <v>44</v>
      </c>
      <c r="D114" s="18"/>
      <c r="E114" s="18"/>
      <c r="F114" s="20">
        <f>F115</f>
        <v>5797.6</v>
      </c>
    </row>
    <row r="115" spans="1:6" s="19" customFormat="1" ht="15.75">
      <c r="A115" s="31" t="s">
        <v>86</v>
      </c>
      <c r="B115" s="12" t="s">
        <v>187</v>
      </c>
      <c r="C115" s="18" t="s">
        <v>44</v>
      </c>
      <c r="D115" s="18" t="s">
        <v>85</v>
      </c>
      <c r="E115" s="18"/>
      <c r="F115" s="20">
        <f>F116</f>
        <v>5797.6</v>
      </c>
    </row>
    <row r="116" spans="1:6" s="19" customFormat="1" ht="15.75">
      <c r="A116" s="34" t="s">
        <v>112</v>
      </c>
      <c r="B116" s="12" t="s">
        <v>187</v>
      </c>
      <c r="C116" s="18" t="s">
        <v>44</v>
      </c>
      <c r="D116" s="18" t="s">
        <v>85</v>
      </c>
      <c r="E116" s="18" t="s">
        <v>111</v>
      </c>
      <c r="F116" s="51">
        <v>5797.6</v>
      </c>
    </row>
    <row r="117" spans="1:6" s="19" customFormat="1" ht="110.25">
      <c r="A117" s="26" t="s">
        <v>180</v>
      </c>
      <c r="B117" s="38" t="s">
        <v>136</v>
      </c>
      <c r="C117" s="7"/>
      <c r="D117" s="7"/>
      <c r="E117" s="7"/>
      <c r="F117" s="29">
        <f>F119</f>
        <v>11896.4</v>
      </c>
    </row>
    <row r="118" spans="1:6" s="19" customFormat="1" ht="47.25">
      <c r="A118" s="31" t="s">
        <v>171</v>
      </c>
      <c r="B118" s="12" t="s">
        <v>170</v>
      </c>
      <c r="C118" s="18"/>
      <c r="D118" s="18"/>
      <c r="E118" s="18"/>
      <c r="F118" s="20">
        <f>F119</f>
        <v>11896.4</v>
      </c>
    </row>
    <row r="119" spans="1:6" s="19" customFormat="1" ht="15.75">
      <c r="A119" s="31" t="s">
        <v>71</v>
      </c>
      <c r="B119" s="12" t="s">
        <v>170</v>
      </c>
      <c r="C119" s="18" t="s">
        <v>14</v>
      </c>
      <c r="D119" s="18"/>
      <c r="E119" s="18"/>
      <c r="F119" s="20">
        <f>F120</f>
        <v>11896.4</v>
      </c>
    </row>
    <row r="120" spans="1:6" s="19" customFormat="1" ht="15.75">
      <c r="A120" s="31" t="s">
        <v>25</v>
      </c>
      <c r="B120" s="12" t="s">
        <v>170</v>
      </c>
      <c r="C120" s="18" t="s">
        <v>14</v>
      </c>
      <c r="D120" s="18" t="s">
        <v>24</v>
      </c>
      <c r="E120" s="18"/>
      <c r="F120" s="20">
        <f>F121</f>
        <v>11896.4</v>
      </c>
    </row>
    <row r="121" spans="1:6" s="19" customFormat="1" ht="15.75">
      <c r="A121" s="34" t="s">
        <v>112</v>
      </c>
      <c r="B121" s="12" t="s">
        <v>170</v>
      </c>
      <c r="C121" s="18" t="s">
        <v>14</v>
      </c>
      <c r="D121" s="18" t="s">
        <v>24</v>
      </c>
      <c r="E121" s="18" t="s">
        <v>111</v>
      </c>
      <c r="F121" s="51">
        <v>11896.4</v>
      </c>
    </row>
    <row r="122" spans="1:6" s="19" customFormat="1" ht="47.25">
      <c r="A122" s="40" t="s">
        <v>194</v>
      </c>
      <c r="B122" s="38" t="s">
        <v>193</v>
      </c>
      <c r="C122" s="27"/>
      <c r="D122" s="7"/>
      <c r="E122" s="7"/>
      <c r="F122" s="29">
        <f>F123</f>
        <v>91.5</v>
      </c>
    </row>
    <row r="123" spans="1:6" s="19" customFormat="1" ht="15.75">
      <c r="A123" s="31" t="s">
        <v>76</v>
      </c>
      <c r="B123" s="12" t="s">
        <v>193</v>
      </c>
      <c r="C123" s="28" t="s">
        <v>58</v>
      </c>
      <c r="D123" s="18" t="s">
        <v>64</v>
      </c>
      <c r="E123" s="18"/>
      <c r="F123" s="20">
        <f>F124</f>
        <v>91.5</v>
      </c>
    </row>
    <row r="124" spans="1:6" s="19" customFormat="1" ht="15.75">
      <c r="A124" s="31" t="s">
        <v>59</v>
      </c>
      <c r="B124" s="12" t="s">
        <v>193</v>
      </c>
      <c r="C124" s="28" t="s">
        <v>58</v>
      </c>
      <c r="D124" s="18" t="s">
        <v>16</v>
      </c>
      <c r="E124" s="18"/>
      <c r="F124" s="20">
        <f>F125</f>
        <v>91.5</v>
      </c>
    </row>
    <row r="125" spans="1:6" s="19" customFormat="1" ht="15.75">
      <c r="A125" s="31" t="s">
        <v>112</v>
      </c>
      <c r="B125" s="12" t="s">
        <v>193</v>
      </c>
      <c r="C125" s="28" t="s">
        <v>58</v>
      </c>
      <c r="D125" s="18" t="s">
        <v>16</v>
      </c>
      <c r="E125" s="18" t="s">
        <v>111</v>
      </c>
      <c r="F125" s="51">
        <v>91.5</v>
      </c>
    </row>
    <row r="126" spans="1:6" s="19" customFormat="1" ht="173.25">
      <c r="A126" s="26" t="s">
        <v>181</v>
      </c>
      <c r="B126" s="38" t="s">
        <v>172</v>
      </c>
      <c r="C126" s="7"/>
      <c r="D126" s="7"/>
      <c r="E126" s="7"/>
      <c r="F126" s="29">
        <f>F127</f>
        <v>34</v>
      </c>
    </row>
    <row r="127" spans="1:6" s="19" customFormat="1" ht="47.25">
      <c r="A127" s="11" t="s">
        <v>154</v>
      </c>
      <c r="B127" s="12" t="s">
        <v>173</v>
      </c>
      <c r="C127" s="18"/>
      <c r="D127" s="18"/>
      <c r="E127" s="18"/>
      <c r="F127" s="20">
        <f>F128</f>
        <v>34</v>
      </c>
    </row>
    <row r="128" spans="1:6" s="19" customFormat="1" ht="31.5">
      <c r="A128" s="31" t="s">
        <v>175</v>
      </c>
      <c r="B128" s="12" t="s">
        <v>173</v>
      </c>
      <c r="C128" s="18" t="s">
        <v>16</v>
      </c>
      <c r="D128" s="18"/>
      <c r="E128" s="18"/>
      <c r="F128" s="20">
        <f>F129</f>
        <v>34</v>
      </c>
    </row>
    <row r="129" spans="1:6" s="19" customFormat="1" ht="47.25">
      <c r="A129" s="34" t="s">
        <v>174</v>
      </c>
      <c r="B129" s="12" t="s">
        <v>173</v>
      </c>
      <c r="C129" s="18" t="s">
        <v>16</v>
      </c>
      <c r="D129" s="18" t="s">
        <v>85</v>
      </c>
      <c r="E129" s="18"/>
      <c r="F129" s="20">
        <f>F130</f>
        <v>34</v>
      </c>
    </row>
    <row r="130" spans="1:6" s="19" customFormat="1" ht="15.75">
      <c r="A130" s="34" t="s">
        <v>112</v>
      </c>
      <c r="B130" s="12" t="s">
        <v>173</v>
      </c>
      <c r="C130" s="18" t="s">
        <v>16</v>
      </c>
      <c r="D130" s="18" t="s">
        <v>85</v>
      </c>
      <c r="E130" s="18" t="s">
        <v>111</v>
      </c>
      <c r="F130" s="51">
        <v>34</v>
      </c>
    </row>
    <row r="131" spans="1:6" s="19" customFormat="1" ht="94.5">
      <c r="A131" s="26" t="s">
        <v>182</v>
      </c>
      <c r="B131" s="38" t="s">
        <v>148</v>
      </c>
      <c r="C131" s="7"/>
      <c r="D131" s="7"/>
      <c r="E131" s="7"/>
      <c r="F131" s="29">
        <f>F132+F136+F140</f>
        <v>328.8</v>
      </c>
    </row>
    <row r="132" spans="1:6" s="19" customFormat="1" ht="31.5">
      <c r="A132" s="11" t="s">
        <v>152</v>
      </c>
      <c r="B132" s="12" t="s">
        <v>149</v>
      </c>
      <c r="C132" s="18"/>
      <c r="D132" s="18"/>
      <c r="E132" s="18"/>
      <c r="F132" s="20">
        <f>F133</f>
        <v>271.5</v>
      </c>
    </row>
    <row r="133" spans="1:6" s="19" customFormat="1" ht="15.75">
      <c r="A133" s="31" t="s">
        <v>73</v>
      </c>
      <c r="B133" s="12" t="s">
        <v>149</v>
      </c>
      <c r="C133" s="18" t="s">
        <v>99</v>
      </c>
      <c r="D133" s="18"/>
      <c r="E133" s="18"/>
      <c r="F133" s="20">
        <f>F134</f>
        <v>271.5</v>
      </c>
    </row>
    <row r="134" spans="1:6" s="19" customFormat="1" ht="15.75">
      <c r="A134" s="31" t="s">
        <v>34</v>
      </c>
      <c r="B134" s="12" t="s">
        <v>149</v>
      </c>
      <c r="C134" s="18" t="s">
        <v>33</v>
      </c>
      <c r="D134" s="18" t="s">
        <v>33</v>
      </c>
      <c r="E134" s="18"/>
      <c r="F134" s="20">
        <f>F135</f>
        <v>271.5</v>
      </c>
    </row>
    <row r="135" spans="1:6" s="19" customFormat="1" ht="15.75">
      <c r="A135" s="34" t="s">
        <v>112</v>
      </c>
      <c r="B135" s="12" t="s">
        <v>149</v>
      </c>
      <c r="C135" s="18" t="s">
        <v>33</v>
      </c>
      <c r="D135" s="18" t="s">
        <v>33</v>
      </c>
      <c r="E135" s="18" t="s">
        <v>111</v>
      </c>
      <c r="F135" s="51">
        <v>271.5</v>
      </c>
    </row>
    <row r="136" spans="1:6" s="19" customFormat="1" ht="31.5" hidden="1">
      <c r="A136" s="11" t="s">
        <v>145</v>
      </c>
      <c r="B136" s="12" t="s">
        <v>150</v>
      </c>
      <c r="C136" s="18"/>
      <c r="D136" s="18"/>
      <c r="E136" s="18"/>
      <c r="F136" s="20">
        <f>F137</f>
        <v>0</v>
      </c>
    </row>
    <row r="137" spans="1:6" s="19" customFormat="1" ht="15.75" hidden="1">
      <c r="A137" s="31" t="s">
        <v>73</v>
      </c>
      <c r="B137" s="12" t="s">
        <v>150</v>
      </c>
      <c r="C137" s="18" t="s">
        <v>99</v>
      </c>
      <c r="D137" s="18"/>
      <c r="E137" s="18"/>
      <c r="F137" s="20">
        <f>F138</f>
        <v>0</v>
      </c>
    </row>
    <row r="138" spans="1:6" s="19" customFormat="1" ht="15.75" hidden="1">
      <c r="A138" s="31" t="s">
        <v>34</v>
      </c>
      <c r="B138" s="12" t="s">
        <v>150</v>
      </c>
      <c r="C138" s="18" t="s">
        <v>33</v>
      </c>
      <c r="D138" s="18" t="s">
        <v>33</v>
      </c>
      <c r="E138" s="18"/>
      <c r="F138" s="20">
        <f>F139</f>
        <v>0</v>
      </c>
    </row>
    <row r="139" spans="1:6" s="19" customFormat="1" ht="15.75" hidden="1">
      <c r="A139" s="34" t="s">
        <v>112</v>
      </c>
      <c r="B139" s="12" t="s">
        <v>150</v>
      </c>
      <c r="C139" s="18" t="s">
        <v>33</v>
      </c>
      <c r="D139" s="18" t="s">
        <v>33</v>
      </c>
      <c r="E139" s="18" t="s">
        <v>111</v>
      </c>
      <c r="F139" s="20">
        <v>0</v>
      </c>
    </row>
    <row r="140" spans="1:6" s="19" customFormat="1" ht="47.25">
      <c r="A140" s="11" t="s">
        <v>154</v>
      </c>
      <c r="B140" s="12" t="s">
        <v>153</v>
      </c>
      <c r="C140" s="18"/>
      <c r="D140" s="18"/>
      <c r="E140" s="18"/>
      <c r="F140" s="20">
        <f>F141</f>
        <v>57.3</v>
      </c>
    </row>
    <row r="141" spans="1:6" s="19" customFormat="1" ht="15.75">
      <c r="A141" s="31" t="s">
        <v>73</v>
      </c>
      <c r="B141" s="12" t="s">
        <v>153</v>
      </c>
      <c r="C141" s="18" t="s">
        <v>99</v>
      </c>
      <c r="D141" s="18"/>
      <c r="E141" s="18"/>
      <c r="F141" s="20">
        <f>F142</f>
        <v>57.3</v>
      </c>
    </row>
    <row r="142" spans="1:6" s="19" customFormat="1" ht="15.75">
      <c r="A142" s="31" t="s">
        <v>34</v>
      </c>
      <c r="B142" s="12" t="s">
        <v>153</v>
      </c>
      <c r="C142" s="18" t="s">
        <v>33</v>
      </c>
      <c r="D142" s="18" t="s">
        <v>33</v>
      </c>
      <c r="E142" s="18"/>
      <c r="F142" s="20">
        <f>F143</f>
        <v>57.3</v>
      </c>
    </row>
    <row r="143" spans="1:6" s="19" customFormat="1" ht="15.75">
      <c r="A143" s="34" t="s">
        <v>112</v>
      </c>
      <c r="B143" s="12" t="s">
        <v>153</v>
      </c>
      <c r="C143" s="18" t="s">
        <v>33</v>
      </c>
      <c r="D143" s="18" t="s">
        <v>33</v>
      </c>
      <c r="E143" s="18" t="s">
        <v>111</v>
      </c>
      <c r="F143" s="51">
        <v>57.3</v>
      </c>
    </row>
    <row r="144" spans="1:6" s="19" customFormat="1" ht="126">
      <c r="A144" s="26" t="s">
        <v>183</v>
      </c>
      <c r="B144" s="38" t="s">
        <v>155</v>
      </c>
      <c r="C144" s="7"/>
      <c r="D144" s="7"/>
      <c r="E144" s="7"/>
      <c r="F144" s="29">
        <f>F145+F149+F153+F157</f>
        <v>325.90000000000003</v>
      </c>
    </row>
    <row r="145" spans="1:6" s="19" customFormat="1" ht="31.5">
      <c r="A145" s="11" t="s">
        <v>152</v>
      </c>
      <c r="B145" s="12" t="s">
        <v>156</v>
      </c>
      <c r="C145" s="18"/>
      <c r="D145" s="18"/>
      <c r="E145" s="18"/>
      <c r="F145" s="20">
        <f>F146</f>
        <v>200</v>
      </c>
    </row>
    <row r="146" spans="1:6" s="19" customFormat="1" ht="15.75">
      <c r="A146" s="31" t="s">
        <v>74</v>
      </c>
      <c r="B146" s="12" t="s">
        <v>156</v>
      </c>
      <c r="C146" s="18" t="s">
        <v>35</v>
      </c>
      <c r="D146" s="18"/>
      <c r="E146" s="18"/>
      <c r="F146" s="20">
        <f>F147</f>
        <v>200</v>
      </c>
    </row>
    <row r="147" spans="1:6" s="19" customFormat="1" ht="15.75">
      <c r="A147" s="31" t="s">
        <v>160</v>
      </c>
      <c r="B147" s="12" t="s">
        <v>156</v>
      </c>
      <c r="C147" s="18" t="s">
        <v>35</v>
      </c>
      <c r="D147" s="18" t="s">
        <v>24</v>
      </c>
      <c r="E147" s="18"/>
      <c r="F147" s="20">
        <f>F148</f>
        <v>200</v>
      </c>
    </row>
    <row r="148" spans="1:6" s="19" customFormat="1" ht="15.75">
      <c r="A148" s="34" t="s">
        <v>112</v>
      </c>
      <c r="B148" s="12" t="s">
        <v>156</v>
      </c>
      <c r="C148" s="18" t="s">
        <v>35</v>
      </c>
      <c r="D148" s="18" t="s">
        <v>24</v>
      </c>
      <c r="E148" s="18" t="s">
        <v>111</v>
      </c>
      <c r="F148" s="51">
        <v>200</v>
      </c>
    </row>
    <row r="149" spans="1:6" s="19" customFormat="1" ht="31.5">
      <c r="A149" s="11" t="s">
        <v>186</v>
      </c>
      <c r="B149" s="12" t="s">
        <v>157</v>
      </c>
      <c r="C149" s="18"/>
      <c r="D149" s="18"/>
      <c r="E149" s="18"/>
      <c r="F149" s="20">
        <f>F150</f>
        <v>60</v>
      </c>
    </row>
    <row r="150" spans="1:6" s="19" customFormat="1" ht="15.75">
      <c r="A150" s="31" t="s">
        <v>74</v>
      </c>
      <c r="B150" s="12" t="s">
        <v>157</v>
      </c>
      <c r="C150" s="18" t="s">
        <v>35</v>
      </c>
      <c r="D150" s="18"/>
      <c r="E150" s="18"/>
      <c r="F150" s="20">
        <f>F151</f>
        <v>60</v>
      </c>
    </row>
    <row r="151" spans="1:6" s="19" customFormat="1" ht="15.75">
      <c r="A151" s="31" t="s">
        <v>160</v>
      </c>
      <c r="B151" s="12" t="s">
        <v>157</v>
      </c>
      <c r="C151" s="18" t="s">
        <v>35</v>
      </c>
      <c r="D151" s="18" t="s">
        <v>24</v>
      </c>
      <c r="E151" s="18"/>
      <c r="F151" s="20">
        <f>F152</f>
        <v>60</v>
      </c>
    </row>
    <row r="152" spans="1:6" s="19" customFormat="1" ht="15.75">
      <c r="A152" s="34" t="s">
        <v>112</v>
      </c>
      <c r="B152" s="12" t="s">
        <v>157</v>
      </c>
      <c r="C152" s="18" t="s">
        <v>35</v>
      </c>
      <c r="D152" s="18" t="s">
        <v>24</v>
      </c>
      <c r="E152" s="18" t="s">
        <v>111</v>
      </c>
      <c r="F152" s="51">
        <v>60</v>
      </c>
    </row>
    <row r="153" spans="1:6" s="19" customFormat="1" ht="47.25">
      <c r="A153" s="11" t="s">
        <v>133</v>
      </c>
      <c r="B153" s="12" t="s">
        <v>158</v>
      </c>
      <c r="C153" s="18"/>
      <c r="D153" s="18"/>
      <c r="E153" s="18"/>
      <c r="F153" s="20">
        <f>F154</f>
        <v>28.3</v>
      </c>
    </row>
    <row r="154" spans="1:6" s="19" customFormat="1" ht="15.75">
      <c r="A154" s="31" t="s">
        <v>74</v>
      </c>
      <c r="B154" s="12" t="s">
        <v>158</v>
      </c>
      <c r="C154" s="18" t="s">
        <v>35</v>
      </c>
      <c r="D154" s="18"/>
      <c r="E154" s="18"/>
      <c r="F154" s="20">
        <f>F155</f>
        <v>28.3</v>
      </c>
    </row>
    <row r="155" spans="1:6" s="19" customFormat="1" ht="15.75">
      <c r="A155" s="31" t="s">
        <v>160</v>
      </c>
      <c r="B155" s="12" t="s">
        <v>158</v>
      </c>
      <c r="C155" s="18" t="s">
        <v>35</v>
      </c>
      <c r="D155" s="18" t="s">
        <v>24</v>
      </c>
      <c r="E155" s="18"/>
      <c r="F155" s="20">
        <f>F156</f>
        <v>28.3</v>
      </c>
    </row>
    <row r="156" spans="1:6" s="19" customFormat="1" ht="15.75">
      <c r="A156" s="34" t="s">
        <v>112</v>
      </c>
      <c r="B156" s="12" t="s">
        <v>158</v>
      </c>
      <c r="C156" s="18" t="s">
        <v>35</v>
      </c>
      <c r="D156" s="18" t="s">
        <v>24</v>
      </c>
      <c r="E156" s="18" t="s">
        <v>111</v>
      </c>
      <c r="F156" s="51">
        <v>28.3</v>
      </c>
    </row>
    <row r="157" spans="1:6" s="19" customFormat="1" ht="47.25">
      <c r="A157" s="11" t="s">
        <v>154</v>
      </c>
      <c r="B157" s="12" t="s">
        <v>161</v>
      </c>
      <c r="C157" s="18"/>
      <c r="D157" s="18"/>
      <c r="E157" s="18"/>
      <c r="F157" s="20">
        <f>F158</f>
        <v>37.6</v>
      </c>
    </row>
    <row r="158" spans="1:6" s="19" customFormat="1" ht="15.75">
      <c r="A158" s="31" t="s">
        <v>74</v>
      </c>
      <c r="B158" s="12" t="s">
        <v>161</v>
      </c>
      <c r="C158" s="18" t="s">
        <v>35</v>
      </c>
      <c r="D158" s="18"/>
      <c r="E158" s="18"/>
      <c r="F158" s="20">
        <f>F159</f>
        <v>37.6</v>
      </c>
    </row>
    <row r="159" spans="1:6" s="19" customFormat="1" ht="15.75">
      <c r="A159" s="31" t="s">
        <v>160</v>
      </c>
      <c r="B159" s="12" t="s">
        <v>161</v>
      </c>
      <c r="C159" s="18" t="s">
        <v>35</v>
      </c>
      <c r="D159" s="18" t="s">
        <v>24</v>
      </c>
      <c r="E159" s="18"/>
      <c r="F159" s="20">
        <f>F160</f>
        <v>37.6</v>
      </c>
    </row>
    <row r="160" spans="1:6" s="19" customFormat="1" ht="15.75">
      <c r="A160" s="34" t="s">
        <v>112</v>
      </c>
      <c r="B160" s="12" t="s">
        <v>161</v>
      </c>
      <c r="C160" s="18" t="s">
        <v>35</v>
      </c>
      <c r="D160" s="18" t="s">
        <v>24</v>
      </c>
      <c r="E160" s="18" t="s">
        <v>111</v>
      </c>
      <c r="F160" s="51">
        <v>37.6</v>
      </c>
    </row>
    <row r="161" spans="1:6" s="19" customFormat="1" ht="141.75">
      <c r="A161" s="26" t="s">
        <v>184</v>
      </c>
      <c r="B161" s="38" t="s">
        <v>140</v>
      </c>
      <c r="C161" s="7"/>
      <c r="D161" s="7"/>
      <c r="E161" s="7"/>
      <c r="F161" s="29">
        <f>F162+F166+F170+F174+F178</f>
        <v>49160.2</v>
      </c>
    </row>
    <row r="162" spans="1:6" s="19" customFormat="1" ht="31.5">
      <c r="A162" s="11" t="s">
        <v>143</v>
      </c>
      <c r="B162" s="12" t="s">
        <v>141</v>
      </c>
      <c r="C162" s="18"/>
      <c r="D162" s="18"/>
      <c r="E162" s="18"/>
      <c r="F162" s="20">
        <f>F163</f>
        <v>43948.2</v>
      </c>
    </row>
    <row r="163" spans="1:6" s="19" customFormat="1" ht="15.75">
      <c r="A163" s="31" t="s">
        <v>71</v>
      </c>
      <c r="B163" s="12" t="s">
        <v>141</v>
      </c>
      <c r="C163" s="18" t="s">
        <v>14</v>
      </c>
      <c r="D163" s="18"/>
      <c r="E163" s="18"/>
      <c r="F163" s="20">
        <f>F164</f>
        <v>43948.2</v>
      </c>
    </row>
    <row r="164" spans="1:6" s="19" customFormat="1" ht="15.75">
      <c r="A164" s="31" t="s">
        <v>15</v>
      </c>
      <c r="B164" s="12" t="s">
        <v>141</v>
      </c>
      <c r="C164" s="18" t="s">
        <v>14</v>
      </c>
      <c r="D164" s="18" t="s">
        <v>16</v>
      </c>
      <c r="E164" s="18"/>
      <c r="F164" s="20">
        <f>F165</f>
        <v>43948.2</v>
      </c>
    </row>
    <row r="165" spans="1:6" s="19" customFormat="1" ht="15.75">
      <c r="A165" s="34" t="s">
        <v>112</v>
      </c>
      <c r="B165" s="12" t="s">
        <v>141</v>
      </c>
      <c r="C165" s="18" t="s">
        <v>14</v>
      </c>
      <c r="D165" s="18" t="s">
        <v>16</v>
      </c>
      <c r="E165" s="18" t="s">
        <v>111</v>
      </c>
      <c r="F165" s="51">
        <v>43948.2</v>
      </c>
    </row>
    <row r="166" spans="1:6" s="19" customFormat="1" ht="31.5">
      <c r="A166" s="11" t="s">
        <v>145</v>
      </c>
      <c r="B166" s="12" t="s">
        <v>144</v>
      </c>
      <c r="C166" s="18"/>
      <c r="D166" s="18"/>
      <c r="E166" s="18"/>
      <c r="F166" s="20">
        <f>F167</f>
        <v>1584</v>
      </c>
    </row>
    <row r="167" spans="1:6" s="19" customFormat="1" ht="15.75">
      <c r="A167" s="31" t="s">
        <v>71</v>
      </c>
      <c r="B167" s="12" t="s">
        <v>144</v>
      </c>
      <c r="C167" s="18" t="s">
        <v>14</v>
      </c>
      <c r="D167" s="18"/>
      <c r="E167" s="18"/>
      <c r="F167" s="20">
        <f>F168</f>
        <v>1584</v>
      </c>
    </row>
    <row r="168" spans="1:6" s="19" customFormat="1" ht="15.75">
      <c r="A168" s="31" t="s">
        <v>15</v>
      </c>
      <c r="B168" s="12" t="s">
        <v>144</v>
      </c>
      <c r="C168" s="18" t="s">
        <v>14</v>
      </c>
      <c r="D168" s="18" t="s">
        <v>16</v>
      </c>
      <c r="E168" s="18"/>
      <c r="F168" s="20">
        <f>F169</f>
        <v>1584</v>
      </c>
    </row>
    <row r="169" spans="1:6" s="19" customFormat="1" ht="15.75">
      <c r="A169" s="34" t="s">
        <v>112</v>
      </c>
      <c r="B169" s="12" t="s">
        <v>144</v>
      </c>
      <c r="C169" s="18" t="s">
        <v>14</v>
      </c>
      <c r="D169" s="18" t="s">
        <v>16</v>
      </c>
      <c r="E169" s="18" t="s">
        <v>111</v>
      </c>
      <c r="F169" s="51">
        <v>1584</v>
      </c>
    </row>
    <row r="170" spans="1:6" s="19" customFormat="1" ht="31.5">
      <c r="A170" s="11" t="s">
        <v>147</v>
      </c>
      <c r="B170" s="12" t="s">
        <v>146</v>
      </c>
      <c r="C170" s="18"/>
      <c r="D170" s="18"/>
      <c r="E170" s="18"/>
      <c r="F170" s="20">
        <f>F171</f>
        <v>1782</v>
      </c>
    </row>
    <row r="171" spans="1:6" s="19" customFormat="1" ht="15.75">
      <c r="A171" s="31" t="s">
        <v>71</v>
      </c>
      <c r="B171" s="12" t="s">
        <v>146</v>
      </c>
      <c r="C171" s="18" t="s">
        <v>14</v>
      </c>
      <c r="D171" s="18"/>
      <c r="E171" s="18"/>
      <c r="F171" s="20">
        <f>F172</f>
        <v>1782</v>
      </c>
    </row>
    <row r="172" spans="1:6" s="19" customFormat="1" ht="15.75">
      <c r="A172" s="31" t="s">
        <v>15</v>
      </c>
      <c r="B172" s="12" t="s">
        <v>146</v>
      </c>
      <c r="C172" s="18" t="s">
        <v>14</v>
      </c>
      <c r="D172" s="18" t="s">
        <v>16</v>
      </c>
      <c r="E172" s="18"/>
      <c r="F172" s="20">
        <f>F173</f>
        <v>1782</v>
      </c>
    </row>
    <row r="173" spans="1:6" s="19" customFormat="1" ht="15.75">
      <c r="A173" s="34" t="s">
        <v>112</v>
      </c>
      <c r="B173" s="12" t="s">
        <v>146</v>
      </c>
      <c r="C173" s="18" t="s">
        <v>14</v>
      </c>
      <c r="D173" s="18" t="s">
        <v>16</v>
      </c>
      <c r="E173" s="18" t="s">
        <v>111</v>
      </c>
      <c r="F173" s="51">
        <v>1782</v>
      </c>
    </row>
    <row r="174" spans="1:6" s="19" customFormat="1" ht="47.25">
      <c r="A174" s="11" t="s">
        <v>169</v>
      </c>
      <c r="B174" s="12" t="s">
        <v>168</v>
      </c>
      <c r="C174" s="18"/>
      <c r="D174" s="18"/>
      <c r="E174" s="18"/>
      <c r="F174" s="20">
        <f>F175</f>
        <v>982.6</v>
      </c>
    </row>
    <row r="175" spans="1:6" s="19" customFormat="1" ht="15.75">
      <c r="A175" s="31" t="s">
        <v>71</v>
      </c>
      <c r="B175" s="12" t="s">
        <v>168</v>
      </c>
      <c r="C175" s="18" t="s">
        <v>14</v>
      </c>
      <c r="D175" s="18"/>
      <c r="E175" s="18"/>
      <c r="F175" s="20">
        <f>F176</f>
        <v>982.6</v>
      </c>
    </row>
    <row r="176" spans="1:6" s="19" customFormat="1" ht="15.75">
      <c r="A176" s="31" t="s">
        <v>15</v>
      </c>
      <c r="B176" s="12" t="s">
        <v>168</v>
      </c>
      <c r="C176" s="18" t="s">
        <v>14</v>
      </c>
      <c r="D176" s="18" t="s">
        <v>16</v>
      </c>
      <c r="E176" s="18"/>
      <c r="F176" s="20">
        <f>F177</f>
        <v>982.6</v>
      </c>
    </row>
    <row r="177" spans="1:6" s="19" customFormat="1" ht="15.75">
      <c r="A177" s="34" t="s">
        <v>112</v>
      </c>
      <c r="B177" s="12" t="s">
        <v>168</v>
      </c>
      <c r="C177" s="18" t="s">
        <v>14</v>
      </c>
      <c r="D177" s="18" t="s">
        <v>16</v>
      </c>
      <c r="E177" s="18" t="s">
        <v>111</v>
      </c>
      <c r="F177" s="51">
        <v>982.6</v>
      </c>
    </row>
    <row r="178" spans="1:6" s="19" customFormat="1" ht="47.25">
      <c r="A178" s="11" t="s">
        <v>169</v>
      </c>
      <c r="B178" s="12" t="s">
        <v>192</v>
      </c>
      <c r="C178" s="18"/>
      <c r="D178" s="18"/>
      <c r="E178" s="18"/>
      <c r="F178" s="20">
        <f>F179</f>
        <v>863.4</v>
      </c>
    </row>
    <row r="179" spans="1:6" s="19" customFormat="1" ht="15.75">
      <c r="A179" s="31" t="s">
        <v>71</v>
      </c>
      <c r="B179" s="12" t="s">
        <v>192</v>
      </c>
      <c r="C179" s="18" t="s">
        <v>14</v>
      </c>
      <c r="D179" s="18"/>
      <c r="E179" s="18"/>
      <c r="F179" s="20">
        <f>F180</f>
        <v>863.4</v>
      </c>
    </row>
    <row r="180" spans="1:6" s="19" customFormat="1" ht="15.75">
      <c r="A180" s="31" t="s">
        <v>15</v>
      </c>
      <c r="B180" s="12" t="s">
        <v>192</v>
      </c>
      <c r="C180" s="18" t="s">
        <v>14</v>
      </c>
      <c r="D180" s="18" t="s">
        <v>16</v>
      </c>
      <c r="E180" s="18"/>
      <c r="F180" s="20">
        <f>F181</f>
        <v>863.4</v>
      </c>
    </row>
    <row r="181" spans="1:6" s="19" customFormat="1" ht="15.75">
      <c r="A181" s="34" t="s">
        <v>112</v>
      </c>
      <c r="B181" s="12" t="s">
        <v>192</v>
      </c>
      <c r="C181" s="18" t="s">
        <v>14</v>
      </c>
      <c r="D181" s="18" t="s">
        <v>16</v>
      </c>
      <c r="E181" s="18" t="s">
        <v>111</v>
      </c>
      <c r="F181" s="51">
        <v>863.4</v>
      </c>
    </row>
    <row r="182" spans="1:6" s="19" customFormat="1" ht="15.75">
      <c r="A182" s="26" t="s">
        <v>18</v>
      </c>
      <c r="B182" s="38"/>
      <c r="C182" s="7"/>
      <c r="D182" s="7"/>
      <c r="E182" s="7"/>
      <c r="F182" s="29">
        <f>F8+F65</f>
        <v>150614.69999999998</v>
      </c>
    </row>
    <row r="183" spans="1:5" ht="15.75">
      <c r="A183" s="22"/>
      <c r="B183" s="23"/>
      <c r="C183" s="23"/>
      <c r="D183" s="23"/>
      <c r="E183" s="23"/>
    </row>
    <row r="184" ht="15.75">
      <c r="B184" s="23"/>
    </row>
    <row r="185" ht="15.75">
      <c r="B185" s="23"/>
    </row>
    <row r="186" ht="15.75">
      <c r="B186" s="23"/>
    </row>
    <row r="187" ht="15.75">
      <c r="B187" s="23"/>
    </row>
    <row r="188" ht="15.75">
      <c r="B188" s="23"/>
    </row>
    <row r="189" ht="15.75">
      <c r="B189" s="23"/>
    </row>
    <row r="190" ht="15.75">
      <c r="B190" s="23"/>
    </row>
    <row r="191" ht="15.75">
      <c r="B191" s="23"/>
    </row>
    <row r="192" ht="15.75">
      <c r="B192" s="23"/>
    </row>
    <row r="193" ht="15.75">
      <c r="B193" s="23"/>
    </row>
  </sheetData>
  <sheetProtection/>
  <mergeCells count="3">
    <mergeCell ref="A4:F4"/>
    <mergeCell ref="D2:F2"/>
    <mergeCell ref="D1:F1"/>
  </mergeCells>
  <printOptions horizontalCentered="1"/>
  <pageMargins left="0.7874015748031497" right="0.7874015748031497" top="0.3937007874015748" bottom="0.3937007874015748" header="0.31496062992125984" footer="0.31496062992125984"/>
  <pageSetup fitToHeight="5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168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54.421875" style="3" customWidth="1"/>
    <col min="2" max="2" width="11.421875" style="2" customWidth="1"/>
    <col min="3" max="3" width="10.28125" style="2" customWidth="1"/>
    <col min="4" max="4" width="8.28125" style="2" customWidth="1"/>
    <col min="5" max="5" width="10.28125" style="2" customWidth="1"/>
    <col min="6" max="7" width="13.140625" style="3" customWidth="1"/>
    <col min="8" max="16384" width="9.140625" style="3" customWidth="1"/>
  </cols>
  <sheetData>
    <row r="1" spans="1:7" ht="18.75" customHeight="1">
      <c r="A1" s="1"/>
      <c r="B1" s="4"/>
      <c r="D1" s="3"/>
      <c r="E1" s="32"/>
      <c r="F1" s="32"/>
      <c r="G1" s="32"/>
    </row>
    <row r="2" spans="1:7" ht="91.5" customHeight="1">
      <c r="A2" s="1"/>
      <c r="B2" s="1"/>
      <c r="D2" s="3"/>
      <c r="E2" s="53" t="s">
        <v>185</v>
      </c>
      <c r="F2" s="53"/>
      <c r="G2" s="53"/>
    </row>
    <row r="3" spans="1:7" ht="12.75" customHeight="1">
      <c r="A3" s="1"/>
      <c r="B3" s="4"/>
      <c r="D3" s="3"/>
      <c r="E3" s="33"/>
      <c r="F3" s="33"/>
      <c r="G3" s="33"/>
    </row>
    <row r="4" spans="1:7" ht="61.5" customHeight="1">
      <c r="A4" s="52" t="s">
        <v>94</v>
      </c>
      <c r="B4" s="52"/>
      <c r="C4" s="52"/>
      <c r="D4" s="52"/>
      <c r="E4" s="52"/>
      <c r="F4" s="52"/>
      <c r="G4" s="52"/>
    </row>
    <row r="5" spans="1:7" ht="15.75">
      <c r="A5" s="5"/>
      <c r="E5" s="3"/>
      <c r="G5" s="3" t="s">
        <v>0</v>
      </c>
    </row>
    <row r="6" spans="1:7" s="8" customFormat="1" ht="46.5" customHeight="1">
      <c r="A6" s="6" t="s">
        <v>1</v>
      </c>
      <c r="B6" s="7" t="s">
        <v>4</v>
      </c>
      <c r="C6" s="7" t="s">
        <v>77</v>
      </c>
      <c r="D6" s="7" t="s">
        <v>3</v>
      </c>
      <c r="E6" s="7" t="s">
        <v>5</v>
      </c>
      <c r="F6" s="7" t="s">
        <v>165</v>
      </c>
      <c r="G6" s="7" t="s">
        <v>163</v>
      </c>
    </row>
    <row r="7" spans="1:7" ht="15.75">
      <c r="A7" s="9">
        <v>1</v>
      </c>
      <c r="B7" s="10" t="s">
        <v>6</v>
      </c>
      <c r="C7" s="10" t="s">
        <v>7</v>
      </c>
      <c r="D7" s="10" t="s">
        <v>8</v>
      </c>
      <c r="E7" s="10" t="s">
        <v>70</v>
      </c>
      <c r="F7" s="10" t="s">
        <v>93</v>
      </c>
      <c r="G7" s="10" t="s">
        <v>93</v>
      </c>
    </row>
    <row r="8" spans="1:7" s="19" customFormat="1" ht="15.75">
      <c r="A8" s="44" t="s">
        <v>9</v>
      </c>
      <c r="B8" s="41" t="s">
        <v>10</v>
      </c>
      <c r="C8" s="42"/>
      <c r="D8" s="42"/>
      <c r="E8" s="42"/>
      <c r="F8" s="43">
        <f>F9+F13+F17+F21+F28+F32+F36+F40+F44+F51+F61+F65</f>
        <v>57493</v>
      </c>
      <c r="G8" s="43">
        <f>G9+G13+G17+G21+G28+G32+G36+G40+G44+G51+G61+G65</f>
        <v>42171.3</v>
      </c>
    </row>
    <row r="9" spans="1:7" s="19" customFormat="1" ht="31.5" hidden="1">
      <c r="A9" s="40" t="s">
        <v>95</v>
      </c>
      <c r="B9" s="38" t="s">
        <v>13</v>
      </c>
      <c r="C9" s="7"/>
      <c r="D9" s="7"/>
      <c r="E9" s="7"/>
      <c r="F9" s="29">
        <f>F10</f>
        <v>0</v>
      </c>
      <c r="G9" s="29">
        <f>G10</f>
        <v>0</v>
      </c>
    </row>
    <row r="10" spans="1:7" s="19" customFormat="1" ht="15.75" hidden="1">
      <c r="A10" s="30" t="s">
        <v>71</v>
      </c>
      <c r="B10" s="12" t="s">
        <v>13</v>
      </c>
      <c r="C10" s="18" t="s">
        <v>72</v>
      </c>
      <c r="D10" s="18"/>
      <c r="E10" s="18"/>
      <c r="F10" s="20">
        <f>F11</f>
        <v>0</v>
      </c>
      <c r="G10" s="20">
        <f>G11</f>
        <v>0</v>
      </c>
    </row>
    <row r="11" spans="1:7" s="19" customFormat="1" ht="15.75" hidden="1">
      <c r="A11" s="30" t="s">
        <v>15</v>
      </c>
      <c r="B11" s="12" t="s">
        <v>13</v>
      </c>
      <c r="C11" s="18" t="s">
        <v>72</v>
      </c>
      <c r="D11" s="18" t="s">
        <v>16</v>
      </c>
      <c r="E11" s="18"/>
      <c r="F11" s="20"/>
      <c r="G11" s="20"/>
    </row>
    <row r="12" spans="1:7" s="19" customFormat="1" ht="31.5" hidden="1">
      <c r="A12" s="31" t="s">
        <v>11</v>
      </c>
      <c r="B12" s="12" t="s">
        <v>13</v>
      </c>
      <c r="C12" s="18" t="s">
        <v>14</v>
      </c>
      <c r="D12" s="18" t="s">
        <v>16</v>
      </c>
      <c r="E12" s="18" t="s">
        <v>12</v>
      </c>
      <c r="F12" s="20">
        <f>'[2]Прил. 4 '!$G$307</f>
        <v>28190.299999999996</v>
      </c>
      <c r="G12" s="20">
        <f>'[2]Прил. 4 '!$G$307</f>
        <v>28190.299999999996</v>
      </c>
    </row>
    <row r="13" spans="1:7" s="19" customFormat="1" ht="63" hidden="1">
      <c r="A13" s="40" t="s">
        <v>96</v>
      </c>
      <c r="B13" s="38" t="s">
        <v>17</v>
      </c>
      <c r="C13" s="7"/>
      <c r="D13" s="7"/>
      <c r="E13" s="7"/>
      <c r="F13" s="29">
        <f aca="true" t="shared" si="0" ref="F13:G15">F14</f>
        <v>0</v>
      </c>
      <c r="G13" s="29">
        <f t="shared" si="0"/>
        <v>0</v>
      </c>
    </row>
    <row r="14" spans="1:7" s="19" customFormat="1" ht="15.75" hidden="1">
      <c r="A14" s="31" t="s">
        <v>74</v>
      </c>
      <c r="B14" s="12" t="s">
        <v>17</v>
      </c>
      <c r="C14" s="18" t="s">
        <v>35</v>
      </c>
      <c r="D14" s="18"/>
      <c r="E14" s="18"/>
      <c r="F14" s="20">
        <f t="shared" si="0"/>
        <v>0</v>
      </c>
      <c r="G14" s="20">
        <f t="shared" si="0"/>
        <v>0</v>
      </c>
    </row>
    <row r="15" spans="1:7" s="19" customFormat="1" ht="15.75" hidden="1">
      <c r="A15" s="34" t="s">
        <v>87</v>
      </c>
      <c r="B15" s="12" t="s">
        <v>17</v>
      </c>
      <c r="C15" s="18" t="s">
        <v>35</v>
      </c>
      <c r="D15" s="18" t="s">
        <v>24</v>
      </c>
      <c r="E15" s="18"/>
      <c r="F15" s="20">
        <f t="shared" si="0"/>
        <v>0</v>
      </c>
      <c r="G15" s="20">
        <f t="shared" si="0"/>
        <v>0</v>
      </c>
    </row>
    <row r="16" spans="1:7" s="19" customFormat="1" ht="15.75" hidden="1">
      <c r="A16" s="39" t="s">
        <v>91</v>
      </c>
      <c r="B16" s="12" t="s">
        <v>17</v>
      </c>
      <c r="C16" s="18" t="s">
        <v>35</v>
      </c>
      <c r="D16" s="18" t="s">
        <v>24</v>
      </c>
      <c r="E16" s="18" t="s">
        <v>90</v>
      </c>
      <c r="F16" s="20"/>
      <c r="G16" s="20"/>
    </row>
    <row r="17" spans="1:7" s="19" customFormat="1" ht="31.5" hidden="1">
      <c r="A17" s="40" t="s">
        <v>97</v>
      </c>
      <c r="B17" s="38" t="s">
        <v>19</v>
      </c>
      <c r="C17" s="27"/>
      <c r="D17" s="7"/>
      <c r="E17" s="7"/>
      <c r="F17" s="29">
        <f aca="true" t="shared" si="1" ref="F17:G19">F18</f>
        <v>0</v>
      </c>
      <c r="G17" s="29">
        <f t="shared" si="1"/>
        <v>0</v>
      </c>
    </row>
    <row r="18" spans="1:7" s="19" customFormat="1" ht="15.75" hidden="1">
      <c r="A18" s="31" t="s">
        <v>73</v>
      </c>
      <c r="B18" s="12" t="s">
        <v>19</v>
      </c>
      <c r="C18" s="28" t="s">
        <v>33</v>
      </c>
      <c r="D18" s="18"/>
      <c r="E18" s="18"/>
      <c r="F18" s="20">
        <f t="shared" si="1"/>
        <v>0</v>
      </c>
      <c r="G18" s="20">
        <f t="shared" si="1"/>
        <v>0</v>
      </c>
    </row>
    <row r="19" spans="1:7" s="19" customFormat="1" ht="15.75" hidden="1">
      <c r="A19" s="31" t="s">
        <v>34</v>
      </c>
      <c r="B19" s="12" t="s">
        <v>19</v>
      </c>
      <c r="C19" s="28" t="s">
        <v>33</v>
      </c>
      <c r="D19" s="18" t="s">
        <v>33</v>
      </c>
      <c r="E19" s="18"/>
      <c r="F19" s="20">
        <f t="shared" si="1"/>
        <v>0</v>
      </c>
      <c r="G19" s="20">
        <f t="shared" si="1"/>
        <v>0</v>
      </c>
    </row>
    <row r="20" spans="1:7" s="19" customFormat="1" ht="15.75" hidden="1">
      <c r="A20" s="39" t="s">
        <v>89</v>
      </c>
      <c r="B20" s="12" t="s">
        <v>19</v>
      </c>
      <c r="C20" s="18" t="s">
        <v>33</v>
      </c>
      <c r="D20" s="18" t="s">
        <v>33</v>
      </c>
      <c r="E20" s="18" t="s">
        <v>88</v>
      </c>
      <c r="F20" s="20"/>
      <c r="G20" s="20"/>
    </row>
    <row r="21" spans="1:7" s="19" customFormat="1" ht="47.25" hidden="1">
      <c r="A21" s="40" t="s">
        <v>98</v>
      </c>
      <c r="B21" s="38" t="s">
        <v>21</v>
      </c>
      <c r="C21" s="7"/>
      <c r="D21" s="7"/>
      <c r="E21" s="7"/>
      <c r="F21" s="29">
        <f>F22+F25</f>
        <v>0</v>
      </c>
      <c r="G21" s="29">
        <f>G22+G25</f>
        <v>0</v>
      </c>
    </row>
    <row r="22" spans="1:7" s="19" customFormat="1" ht="15.75" hidden="1">
      <c r="A22" s="31" t="s">
        <v>73</v>
      </c>
      <c r="B22" s="12" t="s">
        <v>21</v>
      </c>
      <c r="C22" s="18" t="s">
        <v>99</v>
      </c>
      <c r="D22" s="18"/>
      <c r="E22" s="18"/>
      <c r="F22" s="20">
        <f>F23</f>
        <v>0</v>
      </c>
      <c r="G22" s="20">
        <f>G23</f>
        <v>0</v>
      </c>
    </row>
    <row r="23" spans="1:7" s="19" customFormat="1" ht="15.75" hidden="1">
      <c r="A23" s="31" t="s">
        <v>34</v>
      </c>
      <c r="B23" s="12" t="s">
        <v>21</v>
      </c>
      <c r="C23" s="18" t="s">
        <v>99</v>
      </c>
      <c r="D23" s="18" t="s">
        <v>99</v>
      </c>
      <c r="E23" s="18"/>
      <c r="F23" s="20">
        <f>F24</f>
        <v>0</v>
      </c>
      <c r="G23" s="20">
        <f>G24</f>
        <v>0</v>
      </c>
    </row>
    <row r="24" spans="1:7" s="19" customFormat="1" ht="15.75" hidden="1">
      <c r="A24" s="39" t="s">
        <v>89</v>
      </c>
      <c r="B24" s="12" t="s">
        <v>21</v>
      </c>
      <c r="C24" s="18" t="s">
        <v>99</v>
      </c>
      <c r="D24" s="18" t="s">
        <v>33</v>
      </c>
      <c r="E24" s="18" t="s">
        <v>88</v>
      </c>
      <c r="F24" s="20"/>
      <c r="G24" s="20"/>
    </row>
    <row r="25" spans="1:7" s="19" customFormat="1" ht="15.75" hidden="1">
      <c r="A25" s="31" t="s">
        <v>74</v>
      </c>
      <c r="B25" s="12" t="s">
        <v>21</v>
      </c>
      <c r="C25" s="18" t="s">
        <v>35</v>
      </c>
      <c r="D25" s="18"/>
      <c r="E25" s="18"/>
      <c r="F25" s="20">
        <f>F26</f>
        <v>0</v>
      </c>
      <c r="G25" s="20">
        <f>G26</f>
        <v>0</v>
      </c>
    </row>
    <row r="26" spans="1:7" s="19" customFormat="1" ht="31.5" hidden="1">
      <c r="A26" s="31" t="s">
        <v>47</v>
      </c>
      <c r="B26" s="12" t="s">
        <v>21</v>
      </c>
      <c r="C26" s="18" t="s">
        <v>35</v>
      </c>
      <c r="D26" s="18" t="s">
        <v>44</v>
      </c>
      <c r="E26" s="18"/>
      <c r="F26" s="20">
        <f>F27</f>
        <v>0</v>
      </c>
      <c r="G26" s="20">
        <f>G27</f>
        <v>0</v>
      </c>
    </row>
    <row r="27" spans="1:7" s="19" customFormat="1" ht="31.5" hidden="1">
      <c r="A27" s="31" t="s">
        <v>11</v>
      </c>
      <c r="B27" s="12" t="s">
        <v>21</v>
      </c>
      <c r="C27" s="18" t="s">
        <v>35</v>
      </c>
      <c r="D27" s="18" t="s">
        <v>44</v>
      </c>
      <c r="E27" s="18" t="s">
        <v>12</v>
      </c>
      <c r="F27" s="20"/>
      <c r="G27" s="20"/>
    </row>
    <row r="28" spans="1:7" s="19" customFormat="1" ht="63" hidden="1">
      <c r="A28" s="40" t="s">
        <v>100</v>
      </c>
      <c r="B28" s="38" t="s">
        <v>22</v>
      </c>
      <c r="C28" s="7"/>
      <c r="D28" s="7"/>
      <c r="E28" s="7"/>
      <c r="F28" s="29">
        <f aca="true" t="shared" si="2" ref="F28:G30">F29</f>
        <v>0</v>
      </c>
      <c r="G28" s="29">
        <f t="shared" si="2"/>
        <v>0</v>
      </c>
    </row>
    <row r="29" spans="1:7" s="19" customFormat="1" ht="15.75" hidden="1">
      <c r="A29" s="30" t="s">
        <v>71</v>
      </c>
      <c r="B29" s="12" t="s">
        <v>22</v>
      </c>
      <c r="C29" s="18" t="s">
        <v>14</v>
      </c>
      <c r="D29" s="18"/>
      <c r="E29" s="18"/>
      <c r="F29" s="20">
        <f t="shared" si="2"/>
        <v>0</v>
      </c>
      <c r="G29" s="20">
        <f t="shared" si="2"/>
        <v>0</v>
      </c>
    </row>
    <row r="30" spans="1:7" s="19" customFormat="1" ht="15.75" hidden="1">
      <c r="A30" s="31" t="s">
        <v>25</v>
      </c>
      <c r="B30" s="12" t="s">
        <v>22</v>
      </c>
      <c r="C30" s="18" t="s">
        <v>72</v>
      </c>
      <c r="D30" s="18" t="s">
        <v>24</v>
      </c>
      <c r="E30" s="18"/>
      <c r="F30" s="20">
        <f t="shared" si="2"/>
        <v>0</v>
      </c>
      <c r="G30" s="20">
        <f t="shared" si="2"/>
        <v>0</v>
      </c>
    </row>
    <row r="31" spans="1:7" s="19" customFormat="1" ht="15.75" hidden="1">
      <c r="A31" s="39" t="s">
        <v>82</v>
      </c>
      <c r="B31" s="12" t="s">
        <v>22</v>
      </c>
      <c r="C31" s="18" t="s">
        <v>14</v>
      </c>
      <c r="D31" s="18" t="s">
        <v>24</v>
      </c>
      <c r="E31" s="18" t="s">
        <v>81</v>
      </c>
      <c r="F31" s="20"/>
      <c r="G31" s="20"/>
    </row>
    <row r="32" spans="1:7" s="19" customFormat="1" ht="38.25" customHeight="1">
      <c r="A32" s="40" t="s">
        <v>101</v>
      </c>
      <c r="B32" s="38" t="s">
        <v>23</v>
      </c>
      <c r="C32" s="7"/>
      <c r="D32" s="7"/>
      <c r="E32" s="7"/>
      <c r="F32" s="29">
        <f aca="true" t="shared" si="3" ref="F32:G34">F33</f>
        <v>23729.5</v>
      </c>
      <c r="G32" s="29">
        <f t="shared" si="3"/>
        <v>6011.4</v>
      </c>
    </row>
    <row r="33" spans="1:7" s="19" customFormat="1" ht="15.75">
      <c r="A33" s="30" t="s">
        <v>79</v>
      </c>
      <c r="B33" s="12" t="s">
        <v>23</v>
      </c>
      <c r="C33" s="18" t="s">
        <v>44</v>
      </c>
      <c r="D33" s="18" t="s">
        <v>64</v>
      </c>
      <c r="E33" s="18"/>
      <c r="F33" s="20">
        <f t="shared" si="3"/>
        <v>23729.5</v>
      </c>
      <c r="G33" s="20">
        <f t="shared" si="3"/>
        <v>6011.4</v>
      </c>
    </row>
    <row r="34" spans="1:7" s="19" customFormat="1" ht="15.75">
      <c r="A34" s="36" t="s">
        <v>86</v>
      </c>
      <c r="B34" s="12" t="s">
        <v>23</v>
      </c>
      <c r="C34" s="18" t="s">
        <v>44</v>
      </c>
      <c r="D34" s="18" t="s">
        <v>85</v>
      </c>
      <c r="E34" s="18"/>
      <c r="F34" s="20">
        <f t="shared" si="3"/>
        <v>23729.5</v>
      </c>
      <c r="G34" s="20">
        <f t="shared" si="3"/>
        <v>6011.4</v>
      </c>
    </row>
    <row r="35" spans="1:7" s="19" customFormat="1" ht="15.75">
      <c r="A35" s="30" t="s">
        <v>39</v>
      </c>
      <c r="B35" s="12" t="s">
        <v>23</v>
      </c>
      <c r="C35" s="18" t="s">
        <v>44</v>
      </c>
      <c r="D35" s="18" t="s">
        <v>85</v>
      </c>
      <c r="E35" s="18" t="s">
        <v>40</v>
      </c>
      <c r="F35" s="20">
        <v>23729.5</v>
      </c>
      <c r="G35" s="20">
        <v>6011.4</v>
      </c>
    </row>
    <row r="36" spans="1:7" s="19" customFormat="1" ht="31.5">
      <c r="A36" s="40" t="s">
        <v>102</v>
      </c>
      <c r="B36" s="38" t="s">
        <v>29</v>
      </c>
      <c r="C36" s="27"/>
      <c r="D36" s="7"/>
      <c r="E36" s="7"/>
      <c r="F36" s="29">
        <f aca="true" t="shared" si="4" ref="F36:G38">F37</f>
        <v>165.6</v>
      </c>
      <c r="G36" s="29">
        <f t="shared" si="4"/>
        <v>160.7</v>
      </c>
    </row>
    <row r="37" spans="1:7" s="19" customFormat="1" ht="15.75">
      <c r="A37" s="31" t="s">
        <v>76</v>
      </c>
      <c r="B37" s="12" t="s">
        <v>29</v>
      </c>
      <c r="C37" s="28" t="s">
        <v>58</v>
      </c>
      <c r="D37" s="18" t="s">
        <v>64</v>
      </c>
      <c r="E37" s="18"/>
      <c r="F37" s="20">
        <f t="shared" si="4"/>
        <v>165.6</v>
      </c>
      <c r="G37" s="20">
        <f t="shared" si="4"/>
        <v>160.7</v>
      </c>
    </row>
    <row r="38" spans="1:7" s="19" customFormat="1" ht="15.75">
      <c r="A38" s="31" t="s">
        <v>59</v>
      </c>
      <c r="B38" s="12" t="s">
        <v>29</v>
      </c>
      <c r="C38" s="28" t="s">
        <v>58</v>
      </c>
      <c r="D38" s="18" t="s">
        <v>16</v>
      </c>
      <c r="E38" s="18"/>
      <c r="F38" s="20">
        <f t="shared" si="4"/>
        <v>165.6</v>
      </c>
      <c r="G38" s="20">
        <f t="shared" si="4"/>
        <v>160.7</v>
      </c>
    </row>
    <row r="39" spans="1:7" s="19" customFormat="1" ht="31.5">
      <c r="A39" s="31" t="s">
        <v>11</v>
      </c>
      <c r="B39" s="12" t="s">
        <v>29</v>
      </c>
      <c r="C39" s="28" t="s">
        <v>58</v>
      </c>
      <c r="D39" s="18" t="s">
        <v>16</v>
      </c>
      <c r="E39" s="18" t="s">
        <v>12</v>
      </c>
      <c r="F39" s="20">
        <v>165.6</v>
      </c>
      <c r="G39" s="20">
        <v>160.7</v>
      </c>
    </row>
    <row r="40" spans="1:7" s="19" customFormat="1" ht="47.25">
      <c r="A40" s="40" t="s">
        <v>103</v>
      </c>
      <c r="B40" s="38" t="s">
        <v>30</v>
      </c>
      <c r="C40" s="27"/>
      <c r="D40" s="7"/>
      <c r="E40" s="7"/>
      <c r="F40" s="29">
        <f aca="true" t="shared" si="5" ref="F40:G42">F41</f>
        <v>27512.2</v>
      </c>
      <c r="G40" s="29">
        <f t="shared" si="5"/>
        <v>30502.2</v>
      </c>
    </row>
    <row r="41" spans="1:7" s="19" customFormat="1" ht="15.75">
      <c r="A41" s="31" t="s">
        <v>71</v>
      </c>
      <c r="B41" s="12" t="s">
        <v>30</v>
      </c>
      <c r="C41" s="28" t="s">
        <v>14</v>
      </c>
      <c r="D41" s="18"/>
      <c r="E41" s="18"/>
      <c r="F41" s="20">
        <f t="shared" si="5"/>
        <v>27512.2</v>
      </c>
      <c r="G41" s="20">
        <f t="shared" si="5"/>
        <v>30502.2</v>
      </c>
    </row>
    <row r="42" spans="1:7" s="19" customFormat="1" ht="15.75">
      <c r="A42" s="31" t="s">
        <v>25</v>
      </c>
      <c r="B42" s="12" t="s">
        <v>30</v>
      </c>
      <c r="C42" s="28" t="s">
        <v>14</v>
      </c>
      <c r="D42" s="18" t="s">
        <v>24</v>
      </c>
      <c r="E42" s="18"/>
      <c r="F42" s="20">
        <f t="shared" si="5"/>
        <v>27512.2</v>
      </c>
      <c r="G42" s="20">
        <f t="shared" si="5"/>
        <v>30502.2</v>
      </c>
    </row>
    <row r="43" spans="1:7" s="19" customFormat="1" ht="15.75">
      <c r="A43" s="31" t="s">
        <v>84</v>
      </c>
      <c r="B43" s="12" t="s">
        <v>30</v>
      </c>
      <c r="C43" s="28" t="s">
        <v>14</v>
      </c>
      <c r="D43" s="18" t="s">
        <v>24</v>
      </c>
      <c r="E43" s="18" t="s">
        <v>83</v>
      </c>
      <c r="F43" s="20">
        <v>27512.2</v>
      </c>
      <c r="G43" s="20">
        <v>30502.2</v>
      </c>
    </row>
    <row r="44" spans="1:7" s="19" customFormat="1" ht="94.5">
      <c r="A44" s="40" t="s">
        <v>164</v>
      </c>
      <c r="B44" s="38" t="s">
        <v>49</v>
      </c>
      <c r="C44" s="27"/>
      <c r="D44" s="7"/>
      <c r="E44" s="7"/>
      <c r="F44" s="29">
        <f>F45+F48</f>
        <v>2824.2</v>
      </c>
      <c r="G44" s="29">
        <f>G45+G48</f>
        <v>5497</v>
      </c>
    </row>
    <row r="45" spans="1:7" s="19" customFormat="1" ht="15.75">
      <c r="A45" s="31" t="s">
        <v>75</v>
      </c>
      <c r="B45" s="12" t="s">
        <v>49</v>
      </c>
      <c r="C45" s="28" t="s">
        <v>24</v>
      </c>
      <c r="D45" s="18"/>
      <c r="E45" s="18"/>
      <c r="F45" s="20">
        <f>F46</f>
        <v>1431.6</v>
      </c>
      <c r="G45" s="20">
        <f>G46</f>
        <v>1261.3</v>
      </c>
    </row>
    <row r="46" spans="1:7" s="19" customFormat="1" ht="15.75">
      <c r="A46" s="31" t="s">
        <v>69</v>
      </c>
      <c r="B46" s="12" t="s">
        <v>49</v>
      </c>
      <c r="C46" s="28" t="s">
        <v>24</v>
      </c>
      <c r="D46" s="18" t="s">
        <v>68</v>
      </c>
      <c r="E46" s="18"/>
      <c r="F46" s="20">
        <f>F47</f>
        <v>1431.6</v>
      </c>
      <c r="G46" s="20">
        <f>G47</f>
        <v>1261.3</v>
      </c>
    </row>
    <row r="47" spans="1:7" s="19" customFormat="1" ht="31.5">
      <c r="A47" s="31" t="s">
        <v>11</v>
      </c>
      <c r="B47" s="12" t="s">
        <v>49</v>
      </c>
      <c r="C47" s="28" t="s">
        <v>24</v>
      </c>
      <c r="D47" s="18" t="s">
        <v>68</v>
      </c>
      <c r="E47" s="18" t="s">
        <v>12</v>
      </c>
      <c r="F47" s="20">
        <v>1431.6</v>
      </c>
      <c r="G47" s="20">
        <v>1261.3</v>
      </c>
    </row>
    <row r="48" spans="1:7" s="19" customFormat="1" ht="15.75">
      <c r="A48" s="31" t="s">
        <v>79</v>
      </c>
      <c r="B48" s="12" t="s">
        <v>49</v>
      </c>
      <c r="C48" s="28" t="s">
        <v>44</v>
      </c>
      <c r="D48" s="18"/>
      <c r="E48" s="18"/>
      <c r="F48" s="20">
        <f>F49</f>
        <v>1392.6</v>
      </c>
      <c r="G48" s="20">
        <f>G49</f>
        <v>4235.7</v>
      </c>
    </row>
    <row r="49" spans="1:7" s="19" customFormat="1" ht="15.75">
      <c r="A49" s="31" t="s">
        <v>80</v>
      </c>
      <c r="B49" s="12" t="s">
        <v>49</v>
      </c>
      <c r="C49" s="28" t="s">
        <v>44</v>
      </c>
      <c r="D49" s="18" t="s">
        <v>78</v>
      </c>
      <c r="E49" s="18"/>
      <c r="F49" s="20">
        <f>F50</f>
        <v>1392.6</v>
      </c>
      <c r="G49" s="20">
        <f>G50</f>
        <v>4235.7</v>
      </c>
    </row>
    <row r="50" spans="1:7" s="19" customFormat="1" ht="31.5">
      <c r="A50" s="31" t="s">
        <v>11</v>
      </c>
      <c r="B50" s="12" t="s">
        <v>49</v>
      </c>
      <c r="C50" s="28" t="s">
        <v>44</v>
      </c>
      <c r="D50" s="18" t="s">
        <v>78</v>
      </c>
      <c r="E50" s="18" t="s">
        <v>12</v>
      </c>
      <c r="F50" s="20">
        <v>1392.6</v>
      </c>
      <c r="G50" s="20">
        <v>4235.7</v>
      </c>
    </row>
    <row r="51" spans="1:7" s="19" customFormat="1" ht="78.75" hidden="1">
      <c r="A51" s="40" t="s">
        <v>104</v>
      </c>
      <c r="B51" s="38" t="s">
        <v>53</v>
      </c>
      <c r="C51" s="27"/>
      <c r="D51" s="7"/>
      <c r="E51" s="7"/>
      <c r="F51" s="29">
        <f>F55+F58+F52</f>
        <v>0</v>
      </c>
      <c r="G51" s="29">
        <f>G55+G58+G52</f>
        <v>0</v>
      </c>
    </row>
    <row r="52" spans="1:7" s="19" customFormat="1" ht="15.75" hidden="1">
      <c r="A52" s="31" t="s">
        <v>75</v>
      </c>
      <c r="B52" s="12" t="s">
        <v>53</v>
      </c>
      <c r="C52" s="28" t="s">
        <v>24</v>
      </c>
      <c r="D52" s="18"/>
      <c r="E52" s="18"/>
      <c r="F52" s="20">
        <f>F53</f>
        <v>0</v>
      </c>
      <c r="G52" s="20">
        <f>G53</f>
        <v>0</v>
      </c>
    </row>
    <row r="53" spans="1:7" s="19" customFormat="1" ht="15.75" hidden="1">
      <c r="A53" s="31" t="s">
        <v>69</v>
      </c>
      <c r="B53" s="12" t="s">
        <v>53</v>
      </c>
      <c r="C53" s="28" t="s">
        <v>24</v>
      </c>
      <c r="D53" s="18" t="s">
        <v>68</v>
      </c>
      <c r="E53" s="18"/>
      <c r="F53" s="20">
        <f>F54</f>
        <v>0</v>
      </c>
      <c r="G53" s="20">
        <f>G54</f>
        <v>0</v>
      </c>
    </row>
    <row r="54" spans="1:7" s="19" customFormat="1" ht="31.5" hidden="1">
      <c r="A54" s="31" t="s">
        <v>11</v>
      </c>
      <c r="B54" s="12" t="s">
        <v>53</v>
      </c>
      <c r="C54" s="28" t="s">
        <v>24</v>
      </c>
      <c r="D54" s="18" t="s">
        <v>68</v>
      </c>
      <c r="E54" s="18" t="s">
        <v>12</v>
      </c>
      <c r="F54" s="20"/>
      <c r="G54" s="20"/>
    </row>
    <row r="55" spans="1:7" s="19" customFormat="1" ht="15.75" hidden="1">
      <c r="A55" s="31" t="s">
        <v>73</v>
      </c>
      <c r="B55" s="12" t="s">
        <v>53</v>
      </c>
      <c r="C55" s="28" t="s">
        <v>33</v>
      </c>
      <c r="D55" s="18"/>
      <c r="E55" s="18"/>
      <c r="F55" s="20">
        <f>F56</f>
        <v>0</v>
      </c>
      <c r="G55" s="20">
        <f>G56</f>
        <v>0</v>
      </c>
    </row>
    <row r="56" spans="1:7" s="19" customFormat="1" ht="15.75" hidden="1">
      <c r="A56" s="31" t="s">
        <v>34</v>
      </c>
      <c r="B56" s="12" t="s">
        <v>53</v>
      </c>
      <c r="C56" s="28" t="s">
        <v>33</v>
      </c>
      <c r="D56" s="18" t="s">
        <v>33</v>
      </c>
      <c r="E56" s="18"/>
      <c r="F56" s="20">
        <f>F57</f>
        <v>0</v>
      </c>
      <c r="G56" s="20">
        <f>G57</f>
        <v>0</v>
      </c>
    </row>
    <row r="57" spans="1:7" s="19" customFormat="1" ht="15.75" hidden="1">
      <c r="A57" s="34" t="s">
        <v>66</v>
      </c>
      <c r="B57" s="12" t="s">
        <v>53</v>
      </c>
      <c r="C57" s="28" t="s">
        <v>33</v>
      </c>
      <c r="D57" s="18" t="s">
        <v>33</v>
      </c>
      <c r="E57" s="18" t="s">
        <v>88</v>
      </c>
      <c r="F57" s="20"/>
      <c r="G57" s="20"/>
    </row>
    <row r="58" spans="1:7" s="19" customFormat="1" ht="15.75" hidden="1">
      <c r="A58" s="39" t="s">
        <v>89</v>
      </c>
      <c r="B58" s="12" t="s">
        <v>53</v>
      </c>
      <c r="C58" s="18" t="s">
        <v>35</v>
      </c>
      <c r="D58" s="18"/>
      <c r="E58" s="18"/>
      <c r="F58" s="20">
        <f>F59</f>
        <v>0</v>
      </c>
      <c r="G58" s="20">
        <f>G59</f>
        <v>0</v>
      </c>
    </row>
    <row r="59" spans="1:7" s="19" customFormat="1" ht="15.75" hidden="1">
      <c r="A59" s="31" t="s">
        <v>87</v>
      </c>
      <c r="B59" s="12" t="s">
        <v>53</v>
      </c>
      <c r="C59" s="18" t="s">
        <v>35</v>
      </c>
      <c r="D59" s="18" t="s">
        <v>24</v>
      </c>
      <c r="E59" s="18"/>
      <c r="F59" s="20">
        <f>F60</f>
        <v>0</v>
      </c>
      <c r="G59" s="20">
        <f>G60</f>
        <v>0</v>
      </c>
    </row>
    <row r="60" spans="1:7" s="19" customFormat="1" ht="15.75" hidden="1">
      <c r="A60" s="39" t="s">
        <v>91</v>
      </c>
      <c r="B60" s="12" t="s">
        <v>53</v>
      </c>
      <c r="C60" s="18" t="s">
        <v>35</v>
      </c>
      <c r="D60" s="18" t="s">
        <v>24</v>
      </c>
      <c r="E60" s="18" t="s">
        <v>90</v>
      </c>
      <c r="F60" s="20"/>
      <c r="G60" s="20"/>
    </row>
    <row r="61" spans="1:7" s="19" customFormat="1" ht="15.75">
      <c r="A61" s="40" t="s">
        <v>105</v>
      </c>
      <c r="B61" s="38" t="s">
        <v>55</v>
      </c>
      <c r="C61" s="7"/>
      <c r="D61" s="7"/>
      <c r="E61" s="7"/>
      <c r="F61" s="29">
        <f aca="true" t="shared" si="6" ref="F61:G63">F62</f>
        <v>2797.4</v>
      </c>
      <c r="G61" s="29">
        <f t="shared" si="6"/>
        <v>0</v>
      </c>
    </row>
    <row r="62" spans="1:7" s="19" customFormat="1" ht="15.75">
      <c r="A62" s="30" t="s">
        <v>71</v>
      </c>
      <c r="B62" s="12" t="s">
        <v>55</v>
      </c>
      <c r="C62" s="18" t="s">
        <v>72</v>
      </c>
      <c r="D62" s="18"/>
      <c r="E62" s="18"/>
      <c r="F62" s="20">
        <f t="shared" si="6"/>
        <v>2797.4</v>
      </c>
      <c r="G62" s="20">
        <f t="shared" si="6"/>
        <v>0</v>
      </c>
    </row>
    <row r="63" spans="1:7" s="19" customFormat="1" ht="15.75">
      <c r="A63" s="30" t="s">
        <v>15</v>
      </c>
      <c r="B63" s="12" t="s">
        <v>55</v>
      </c>
      <c r="C63" s="18" t="s">
        <v>72</v>
      </c>
      <c r="D63" s="18" t="s">
        <v>16</v>
      </c>
      <c r="E63" s="18"/>
      <c r="F63" s="20">
        <f t="shared" si="6"/>
        <v>2797.4</v>
      </c>
      <c r="G63" s="20">
        <f t="shared" si="6"/>
        <v>0</v>
      </c>
    </row>
    <row r="64" spans="1:7" s="19" customFormat="1" ht="31.5">
      <c r="A64" s="31" t="s">
        <v>11</v>
      </c>
      <c r="B64" s="12" t="s">
        <v>55</v>
      </c>
      <c r="C64" s="18" t="s">
        <v>14</v>
      </c>
      <c r="D64" s="18" t="s">
        <v>16</v>
      </c>
      <c r="E64" s="18" t="s">
        <v>12</v>
      </c>
      <c r="F64" s="20">
        <v>2797.4</v>
      </c>
      <c r="G64" s="20"/>
    </row>
    <row r="65" spans="1:7" s="19" customFormat="1" ht="31.5">
      <c r="A65" s="40" t="s">
        <v>113</v>
      </c>
      <c r="B65" s="38" t="s">
        <v>60</v>
      </c>
      <c r="C65" s="7"/>
      <c r="D65" s="7"/>
      <c r="E65" s="7"/>
      <c r="F65" s="29">
        <f aca="true" t="shared" si="7" ref="F65:G67">F66</f>
        <v>464.1</v>
      </c>
      <c r="G65" s="29">
        <f t="shared" si="7"/>
        <v>0</v>
      </c>
    </row>
    <row r="66" spans="1:7" s="19" customFormat="1" ht="15.75">
      <c r="A66" s="30" t="s">
        <v>71</v>
      </c>
      <c r="B66" s="12" t="s">
        <v>60</v>
      </c>
      <c r="C66" s="18" t="s">
        <v>72</v>
      </c>
      <c r="D66" s="18"/>
      <c r="E66" s="18"/>
      <c r="F66" s="20">
        <f t="shared" si="7"/>
        <v>464.1</v>
      </c>
      <c r="G66" s="20">
        <f t="shared" si="7"/>
        <v>0</v>
      </c>
    </row>
    <row r="67" spans="1:7" s="19" customFormat="1" ht="15.75">
      <c r="A67" s="30" t="s">
        <v>15</v>
      </c>
      <c r="B67" s="12" t="s">
        <v>60</v>
      </c>
      <c r="C67" s="18" t="s">
        <v>72</v>
      </c>
      <c r="D67" s="18" t="s">
        <v>16</v>
      </c>
      <c r="E67" s="18"/>
      <c r="F67" s="20">
        <f t="shared" si="7"/>
        <v>464.1</v>
      </c>
      <c r="G67" s="20">
        <f t="shared" si="7"/>
        <v>0</v>
      </c>
    </row>
    <row r="68" spans="1:7" s="19" customFormat="1" ht="31.5">
      <c r="A68" s="31" t="s">
        <v>11</v>
      </c>
      <c r="B68" s="12" t="s">
        <v>60</v>
      </c>
      <c r="C68" s="18" t="s">
        <v>14</v>
      </c>
      <c r="D68" s="18" t="s">
        <v>16</v>
      </c>
      <c r="E68" s="18" t="s">
        <v>12</v>
      </c>
      <c r="F68" s="20">
        <v>464.1</v>
      </c>
      <c r="G68" s="20"/>
    </row>
    <row r="69" spans="1:7" s="19" customFormat="1" ht="31.5" hidden="1">
      <c r="A69" s="40" t="s">
        <v>167</v>
      </c>
      <c r="B69" s="38" t="s">
        <v>166</v>
      </c>
      <c r="C69" s="7"/>
      <c r="D69" s="7"/>
      <c r="E69" s="7"/>
      <c r="F69" s="29">
        <f aca="true" t="shared" si="8" ref="F69:G71">F70</f>
        <v>0</v>
      </c>
      <c r="G69" s="29">
        <f t="shared" si="8"/>
        <v>0</v>
      </c>
    </row>
    <row r="70" spans="1:7" s="19" customFormat="1" ht="15.75" hidden="1">
      <c r="A70" s="30" t="s">
        <v>71</v>
      </c>
      <c r="B70" s="12" t="s">
        <v>166</v>
      </c>
      <c r="C70" s="18" t="s">
        <v>72</v>
      </c>
      <c r="D70" s="18"/>
      <c r="E70" s="18"/>
      <c r="F70" s="20">
        <f t="shared" si="8"/>
        <v>0</v>
      </c>
      <c r="G70" s="20">
        <f t="shared" si="8"/>
        <v>0</v>
      </c>
    </row>
    <row r="71" spans="1:7" s="19" customFormat="1" ht="15.75" hidden="1">
      <c r="A71" s="30" t="s">
        <v>28</v>
      </c>
      <c r="B71" s="12" t="s">
        <v>166</v>
      </c>
      <c r="C71" s="18" t="s">
        <v>72</v>
      </c>
      <c r="D71" s="18" t="s">
        <v>27</v>
      </c>
      <c r="E71" s="18"/>
      <c r="F71" s="20">
        <f t="shared" si="8"/>
        <v>0</v>
      </c>
      <c r="G71" s="20">
        <f t="shared" si="8"/>
        <v>0</v>
      </c>
    </row>
    <row r="72" spans="1:7" s="19" customFormat="1" ht="15.75" hidden="1">
      <c r="A72" s="39" t="s">
        <v>82</v>
      </c>
      <c r="B72" s="12" t="s">
        <v>166</v>
      </c>
      <c r="C72" s="18" t="s">
        <v>14</v>
      </c>
      <c r="D72" s="18" t="s">
        <v>27</v>
      </c>
      <c r="E72" s="18" t="s">
        <v>81</v>
      </c>
      <c r="F72" s="20"/>
      <c r="G72" s="20"/>
    </row>
    <row r="73" spans="1:7" s="19" customFormat="1" ht="78.75" hidden="1">
      <c r="A73" s="44" t="s">
        <v>107</v>
      </c>
      <c r="B73" s="41" t="s">
        <v>106</v>
      </c>
      <c r="C73" s="42"/>
      <c r="D73" s="42"/>
      <c r="E73" s="42"/>
      <c r="F73" s="43">
        <f>F74+F100+F83+F121+F155+F125+F138</f>
        <v>0</v>
      </c>
      <c r="G73" s="43">
        <f>G74+G100+G83+G121+G155+G125+G138</f>
        <v>0</v>
      </c>
    </row>
    <row r="74" spans="1:7" s="19" customFormat="1" ht="78.75" hidden="1">
      <c r="A74" s="26" t="s">
        <v>109</v>
      </c>
      <c r="B74" s="38" t="s">
        <v>108</v>
      </c>
      <c r="C74" s="7"/>
      <c r="D74" s="7"/>
      <c r="E74" s="7"/>
      <c r="F74" s="29">
        <f>F75+F79</f>
        <v>0</v>
      </c>
      <c r="G74" s="29">
        <f>G75+G79</f>
        <v>0</v>
      </c>
    </row>
    <row r="75" spans="1:7" s="19" customFormat="1" ht="47.25" hidden="1">
      <c r="A75" s="30" t="s">
        <v>114</v>
      </c>
      <c r="B75" s="12" t="s">
        <v>110</v>
      </c>
      <c r="C75" s="18"/>
      <c r="D75" s="18"/>
      <c r="E75" s="18"/>
      <c r="F75" s="20">
        <f aca="true" t="shared" si="9" ref="F75:G77">F76</f>
        <v>0</v>
      </c>
      <c r="G75" s="20">
        <f t="shared" si="9"/>
        <v>0</v>
      </c>
    </row>
    <row r="76" spans="1:7" s="19" customFormat="1" ht="15.75" hidden="1">
      <c r="A76" s="31" t="s">
        <v>75</v>
      </c>
      <c r="B76" s="12" t="s">
        <v>110</v>
      </c>
      <c r="C76" s="18" t="s">
        <v>24</v>
      </c>
      <c r="D76" s="18"/>
      <c r="E76" s="18"/>
      <c r="F76" s="20">
        <f t="shared" si="9"/>
        <v>0</v>
      </c>
      <c r="G76" s="20">
        <f t="shared" si="9"/>
        <v>0</v>
      </c>
    </row>
    <row r="77" spans="1:7" s="19" customFormat="1" ht="15.75" hidden="1">
      <c r="A77" s="31" t="s">
        <v>69</v>
      </c>
      <c r="B77" s="12" t="s">
        <v>110</v>
      </c>
      <c r="C77" s="18" t="s">
        <v>24</v>
      </c>
      <c r="D77" s="18" t="s">
        <v>68</v>
      </c>
      <c r="E77" s="18"/>
      <c r="F77" s="20">
        <f t="shared" si="9"/>
        <v>0</v>
      </c>
      <c r="G77" s="20">
        <f t="shared" si="9"/>
        <v>0</v>
      </c>
    </row>
    <row r="78" spans="1:7" s="19" customFormat="1" ht="15.75" hidden="1">
      <c r="A78" s="34" t="s">
        <v>112</v>
      </c>
      <c r="B78" s="12" t="s">
        <v>110</v>
      </c>
      <c r="C78" s="18" t="s">
        <v>24</v>
      </c>
      <c r="D78" s="18" t="s">
        <v>68</v>
      </c>
      <c r="E78" s="18" t="s">
        <v>111</v>
      </c>
      <c r="F78" s="20"/>
      <c r="G78" s="20"/>
    </row>
    <row r="79" spans="1:7" s="19" customFormat="1" ht="47.25" hidden="1">
      <c r="A79" s="30" t="s">
        <v>114</v>
      </c>
      <c r="B79" s="12" t="s">
        <v>127</v>
      </c>
      <c r="C79" s="18"/>
      <c r="D79" s="18"/>
      <c r="E79" s="18"/>
      <c r="F79" s="20">
        <f aca="true" t="shared" si="10" ref="F79:G81">F80</f>
        <v>0</v>
      </c>
      <c r="G79" s="20">
        <f t="shared" si="10"/>
        <v>0</v>
      </c>
    </row>
    <row r="80" spans="1:7" ht="15.75" hidden="1">
      <c r="A80" s="31" t="s">
        <v>79</v>
      </c>
      <c r="B80" s="12" t="s">
        <v>127</v>
      </c>
      <c r="C80" s="18" t="s">
        <v>44</v>
      </c>
      <c r="D80" s="18"/>
      <c r="E80" s="18"/>
      <c r="F80" s="20">
        <f t="shared" si="10"/>
        <v>0</v>
      </c>
      <c r="G80" s="20">
        <f t="shared" si="10"/>
        <v>0</v>
      </c>
    </row>
    <row r="81" spans="1:7" ht="15.75" hidden="1">
      <c r="A81" s="31" t="s">
        <v>80</v>
      </c>
      <c r="B81" s="12" t="s">
        <v>127</v>
      </c>
      <c r="C81" s="18" t="s">
        <v>44</v>
      </c>
      <c r="D81" s="18" t="s">
        <v>78</v>
      </c>
      <c r="E81" s="18"/>
      <c r="F81" s="20">
        <f t="shared" si="10"/>
        <v>0</v>
      </c>
      <c r="G81" s="20">
        <f t="shared" si="10"/>
        <v>0</v>
      </c>
    </row>
    <row r="82" spans="1:7" ht="15.75" hidden="1">
      <c r="A82" s="34" t="s">
        <v>112</v>
      </c>
      <c r="B82" s="12" t="s">
        <v>127</v>
      </c>
      <c r="C82" s="18" t="s">
        <v>44</v>
      </c>
      <c r="D82" s="18" t="s">
        <v>78</v>
      </c>
      <c r="E82" s="18" t="s">
        <v>111</v>
      </c>
      <c r="F82" s="20"/>
      <c r="G82" s="20"/>
    </row>
    <row r="83" spans="1:7" ht="94.5" hidden="1">
      <c r="A83" s="26" t="s">
        <v>130</v>
      </c>
      <c r="B83" s="38" t="s">
        <v>128</v>
      </c>
      <c r="C83" s="7"/>
      <c r="D83" s="7"/>
      <c r="E83" s="7"/>
      <c r="F83" s="29">
        <f>F84+F88+F92+F96</f>
        <v>0</v>
      </c>
      <c r="G83" s="29">
        <f>G84+G88+G92+G96</f>
        <v>0</v>
      </c>
    </row>
    <row r="84" spans="1:7" ht="47.25" hidden="1">
      <c r="A84" s="30" t="s">
        <v>131</v>
      </c>
      <c r="B84" s="12" t="s">
        <v>129</v>
      </c>
      <c r="C84" s="18"/>
      <c r="D84" s="18"/>
      <c r="E84" s="18"/>
      <c r="F84" s="20">
        <f aca="true" t="shared" si="11" ref="F84:G86">F85</f>
        <v>0</v>
      </c>
      <c r="G84" s="20">
        <f t="shared" si="11"/>
        <v>0</v>
      </c>
    </row>
    <row r="85" spans="1:7" ht="15.75" hidden="1">
      <c r="A85" s="31" t="s">
        <v>71</v>
      </c>
      <c r="B85" s="12" t="s">
        <v>129</v>
      </c>
      <c r="C85" s="18" t="s">
        <v>14</v>
      </c>
      <c r="D85" s="18"/>
      <c r="E85" s="18"/>
      <c r="F85" s="20">
        <f t="shared" si="11"/>
        <v>0</v>
      </c>
      <c r="G85" s="20">
        <f t="shared" si="11"/>
        <v>0</v>
      </c>
    </row>
    <row r="86" spans="1:7" ht="15.75" hidden="1">
      <c r="A86" s="31" t="s">
        <v>25</v>
      </c>
      <c r="B86" s="12" t="s">
        <v>129</v>
      </c>
      <c r="C86" s="18" t="s">
        <v>14</v>
      </c>
      <c r="D86" s="18" t="s">
        <v>24</v>
      </c>
      <c r="E86" s="18"/>
      <c r="F86" s="20">
        <f t="shared" si="11"/>
        <v>0</v>
      </c>
      <c r="G86" s="20">
        <f t="shared" si="11"/>
        <v>0</v>
      </c>
    </row>
    <row r="87" spans="1:7" ht="15.75" hidden="1">
      <c r="A87" s="34" t="s">
        <v>112</v>
      </c>
      <c r="B87" s="12" t="s">
        <v>129</v>
      </c>
      <c r="C87" s="18" t="s">
        <v>14</v>
      </c>
      <c r="D87" s="18" t="s">
        <v>24</v>
      </c>
      <c r="E87" s="18" t="s">
        <v>111</v>
      </c>
      <c r="F87" s="20"/>
      <c r="G87" s="20"/>
    </row>
    <row r="88" spans="1:7" ht="47.25" hidden="1">
      <c r="A88" s="30" t="s">
        <v>133</v>
      </c>
      <c r="B88" s="12" t="s">
        <v>132</v>
      </c>
      <c r="C88" s="18"/>
      <c r="D88" s="18"/>
      <c r="E88" s="18"/>
      <c r="F88" s="20">
        <f aca="true" t="shared" si="12" ref="F88:G90">F89</f>
        <v>0</v>
      </c>
      <c r="G88" s="20">
        <f t="shared" si="12"/>
        <v>0</v>
      </c>
    </row>
    <row r="89" spans="1:7" ht="15.75" hidden="1">
      <c r="A89" s="31" t="s">
        <v>71</v>
      </c>
      <c r="B89" s="12" t="s">
        <v>132</v>
      </c>
      <c r="C89" s="18" t="s">
        <v>14</v>
      </c>
      <c r="D89" s="18"/>
      <c r="E89" s="18"/>
      <c r="F89" s="20">
        <f t="shared" si="12"/>
        <v>0</v>
      </c>
      <c r="G89" s="20">
        <f t="shared" si="12"/>
        <v>0</v>
      </c>
    </row>
    <row r="90" spans="1:7" ht="15.75" hidden="1">
      <c r="A90" s="31" t="s">
        <v>25</v>
      </c>
      <c r="B90" s="12" t="s">
        <v>132</v>
      </c>
      <c r="C90" s="18" t="s">
        <v>14</v>
      </c>
      <c r="D90" s="18" t="s">
        <v>24</v>
      </c>
      <c r="E90" s="18"/>
      <c r="F90" s="20">
        <f t="shared" si="12"/>
        <v>0</v>
      </c>
      <c r="G90" s="20">
        <f t="shared" si="12"/>
        <v>0</v>
      </c>
    </row>
    <row r="91" spans="1:7" ht="15.75" hidden="1">
      <c r="A91" s="34" t="s">
        <v>112</v>
      </c>
      <c r="B91" s="12" t="s">
        <v>132</v>
      </c>
      <c r="C91" s="18" t="s">
        <v>14</v>
      </c>
      <c r="D91" s="18" t="s">
        <v>24</v>
      </c>
      <c r="E91" s="18" t="s">
        <v>111</v>
      </c>
      <c r="F91" s="20"/>
      <c r="G91" s="20"/>
    </row>
    <row r="92" spans="1:7" ht="63" hidden="1">
      <c r="A92" s="30" t="s">
        <v>135</v>
      </c>
      <c r="B92" s="12" t="s">
        <v>134</v>
      </c>
      <c r="C92" s="18"/>
      <c r="D92" s="18"/>
      <c r="E92" s="18"/>
      <c r="F92" s="20">
        <f aca="true" t="shared" si="13" ref="F92:G94">F93</f>
        <v>0</v>
      </c>
      <c r="G92" s="20">
        <f t="shared" si="13"/>
        <v>0</v>
      </c>
    </row>
    <row r="93" spans="1:7" ht="15.75" hidden="1">
      <c r="A93" s="31" t="s">
        <v>71</v>
      </c>
      <c r="B93" s="12" t="s">
        <v>134</v>
      </c>
      <c r="C93" s="18" t="s">
        <v>14</v>
      </c>
      <c r="D93" s="18"/>
      <c r="E93" s="18"/>
      <c r="F93" s="20">
        <f t="shared" si="13"/>
        <v>0</v>
      </c>
      <c r="G93" s="20">
        <f t="shared" si="13"/>
        <v>0</v>
      </c>
    </row>
    <row r="94" spans="1:7" ht="15.75" hidden="1">
      <c r="A94" s="31" t="s">
        <v>25</v>
      </c>
      <c r="B94" s="12" t="s">
        <v>134</v>
      </c>
      <c r="C94" s="18" t="s">
        <v>14</v>
      </c>
      <c r="D94" s="18" t="s">
        <v>24</v>
      </c>
      <c r="E94" s="18"/>
      <c r="F94" s="20">
        <f t="shared" si="13"/>
        <v>0</v>
      </c>
      <c r="G94" s="20">
        <f t="shared" si="13"/>
        <v>0</v>
      </c>
    </row>
    <row r="95" spans="1:7" ht="15.75" hidden="1">
      <c r="A95" s="34" t="s">
        <v>112</v>
      </c>
      <c r="B95" s="12" t="s">
        <v>134</v>
      </c>
      <c r="C95" s="18" t="s">
        <v>14</v>
      </c>
      <c r="D95" s="18" t="s">
        <v>24</v>
      </c>
      <c r="E95" s="18" t="s">
        <v>111</v>
      </c>
      <c r="F95" s="20"/>
      <c r="G95" s="20"/>
    </row>
    <row r="96" spans="1:7" ht="31.5" hidden="1">
      <c r="A96" s="30" t="s">
        <v>139</v>
      </c>
      <c r="B96" s="12" t="s">
        <v>138</v>
      </c>
      <c r="C96" s="18"/>
      <c r="D96" s="18"/>
      <c r="E96" s="18"/>
      <c r="F96" s="20">
        <f aca="true" t="shared" si="14" ref="F96:G98">F97</f>
        <v>0</v>
      </c>
      <c r="G96" s="20">
        <f t="shared" si="14"/>
        <v>0</v>
      </c>
    </row>
    <row r="97" spans="1:7" ht="15.75" hidden="1">
      <c r="A97" s="31" t="s">
        <v>71</v>
      </c>
      <c r="B97" s="12" t="s">
        <v>138</v>
      </c>
      <c r="C97" s="18" t="s">
        <v>14</v>
      </c>
      <c r="D97" s="18"/>
      <c r="E97" s="18"/>
      <c r="F97" s="20">
        <f t="shared" si="14"/>
        <v>0</v>
      </c>
      <c r="G97" s="20">
        <f t="shared" si="14"/>
        <v>0</v>
      </c>
    </row>
    <row r="98" spans="1:7" ht="15.75" hidden="1">
      <c r="A98" s="31" t="s">
        <v>28</v>
      </c>
      <c r="B98" s="12" t="s">
        <v>138</v>
      </c>
      <c r="C98" s="18" t="s">
        <v>14</v>
      </c>
      <c r="D98" s="18" t="s">
        <v>27</v>
      </c>
      <c r="E98" s="18"/>
      <c r="F98" s="20">
        <f t="shared" si="14"/>
        <v>0</v>
      </c>
      <c r="G98" s="20">
        <f t="shared" si="14"/>
        <v>0</v>
      </c>
    </row>
    <row r="99" spans="1:7" ht="15.75" hidden="1">
      <c r="A99" s="34" t="s">
        <v>112</v>
      </c>
      <c r="B99" s="12" t="s">
        <v>138</v>
      </c>
      <c r="C99" s="18" t="s">
        <v>14</v>
      </c>
      <c r="D99" s="18" t="s">
        <v>27</v>
      </c>
      <c r="E99" s="18" t="s">
        <v>111</v>
      </c>
      <c r="F99" s="20"/>
      <c r="G99" s="20"/>
    </row>
    <row r="100" spans="1:7" ht="110.25" hidden="1">
      <c r="A100" s="26" t="s">
        <v>117</v>
      </c>
      <c r="B100" s="38" t="s">
        <v>115</v>
      </c>
      <c r="C100" s="7"/>
      <c r="D100" s="7"/>
      <c r="E100" s="7"/>
      <c r="F100" s="29">
        <f>F101+F105+F109+F113+F117</f>
        <v>0</v>
      </c>
      <c r="G100" s="29">
        <f>G101+G105+G109+G113+G117</f>
        <v>0</v>
      </c>
    </row>
    <row r="101" spans="1:7" ht="31.5" hidden="1">
      <c r="A101" s="30" t="s">
        <v>118</v>
      </c>
      <c r="B101" s="12" t="s">
        <v>116</v>
      </c>
      <c r="C101" s="18"/>
      <c r="D101" s="18"/>
      <c r="E101" s="18"/>
      <c r="F101" s="20">
        <f aca="true" t="shared" si="15" ref="F101:G103">F102</f>
        <v>0</v>
      </c>
      <c r="G101" s="20">
        <f t="shared" si="15"/>
        <v>0</v>
      </c>
    </row>
    <row r="102" spans="1:7" ht="15.75" hidden="1">
      <c r="A102" s="31" t="s">
        <v>79</v>
      </c>
      <c r="B102" s="12" t="s">
        <v>116</v>
      </c>
      <c r="C102" s="18" t="s">
        <v>44</v>
      </c>
      <c r="D102" s="18"/>
      <c r="E102" s="18"/>
      <c r="F102" s="20">
        <f t="shared" si="15"/>
        <v>0</v>
      </c>
      <c r="G102" s="20">
        <f t="shared" si="15"/>
        <v>0</v>
      </c>
    </row>
    <row r="103" spans="1:7" ht="15.75" hidden="1">
      <c r="A103" s="31" t="s">
        <v>86</v>
      </c>
      <c r="B103" s="12" t="s">
        <v>116</v>
      </c>
      <c r="C103" s="18" t="s">
        <v>44</v>
      </c>
      <c r="D103" s="18" t="s">
        <v>85</v>
      </c>
      <c r="E103" s="18"/>
      <c r="F103" s="20">
        <f t="shared" si="15"/>
        <v>0</v>
      </c>
      <c r="G103" s="20">
        <f t="shared" si="15"/>
        <v>0</v>
      </c>
    </row>
    <row r="104" spans="1:7" ht="15.75" hidden="1">
      <c r="A104" s="34" t="s">
        <v>112</v>
      </c>
      <c r="B104" s="12" t="s">
        <v>116</v>
      </c>
      <c r="C104" s="18" t="s">
        <v>44</v>
      </c>
      <c r="D104" s="18" t="s">
        <v>85</v>
      </c>
      <c r="E104" s="18" t="s">
        <v>111</v>
      </c>
      <c r="F104" s="20"/>
      <c r="G104" s="20"/>
    </row>
    <row r="105" spans="1:7" ht="47.25" hidden="1">
      <c r="A105" s="30" t="s">
        <v>120</v>
      </c>
      <c r="B105" s="12" t="s">
        <v>119</v>
      </c>
      <c r="C105" s="18"/>
      <c r="D105" s="18"/>
      <c r="E105" s="18"/>
      <c r="F105" s="20">
        <f aca="true" t="shared" si="16" ref="F105:G107">F106</f>
        <v>0</v>
      </c>
      <c r="G105" s="20">
        <f t="shared" si="16"/>
        <v>0</v>
      </c>
    </row>
    <row r="106" spans="1:7" ht="15.75" hidden="1">
      <c r="A106" s="31" t="s">
        <v>79</v>
      </c>
      <c r="B106" s="12" t="s">
        <v>119</v>
      </c>
      <c r="C106" s="18" t="s">
        <v>44</v>
      </c>
      <c r="D106" s="18"/>
      <c r="E106" s="18"/>
      <c r="F106" s="20">
        <f t="shared" si="16"/>
        <v>0</v>
      </c>
      <c r="G106" s="20">
        <f t="shared" si="16"/>
        <v>0</v>
      </c>
    </row>
    <row r="107" spans="1:7" ht="15.75" hidden="1">
      <c r="A107" s="31" t="s">
        <v>86</v>
      </c>
      <c r="B107" s="12" t="s">
        <v>119</v>
      </c>
      <c r="C107" s="18" t="s">
        <v>44</v>
      </c>
      <c r="D107" s="18" t="s">
        <v>85</v>
      </c>
      <c r="E107" s="18"/>
      <c r="F107" s="20">
        <f t="shared" si="16"/>
        <v>0</v>
      </c>
      <c r="G107" s="20">
        <f t="shared" si="16"/>
        <v>0</v>
      </c>
    </row>
    <row r="108" spans="1:7" ht="15.75" hidden="1">
      <c r="A108" s="34" t="s">
        <v>112</v>
      </c>
      <c r="B108" s="12" t="s">
        <v>119</v>
      </c>
      <c r="C108" s="18" t="s">
        <v>44</v>
      </c>
      <c r="D108" s="18" t="s">
        <v>85</v>
      </c>
      <c r="E108" s="18" t="s">
        <v>111</v>
      </c>
      <c r="F108" s="20"/>
      <c r="G108" s="20"/>
    </row>
    <row r="109" spans="1:7" ht="47.25" hidden="1">
      <c r="A109" s="30" t="s">
        <v>122</v>
      </c>
      <c r="B109" s="12" t="s">
        <v>121</v>
      </c>
      <c r="C109" s="18"/>
      <c r="D109" s="18"/>
      <c r="E109" s="18"/>
      <c r="F109" s="20">
        <f aca="true" t="shared" si="17" ref="F109:G111">F110</f>
        <v>0</v>
      </c>
      <c r="G109" s="20">
        <f t="shared" si="17"/>
        <v>0</v>
      </c>
    </row>
    <row r="110" spans="1:7" ht="15.75" hidden="1">
      <c r="A110" s="31" t="s">
        <v>79</v>
      </c>
      <c r="B110" s="12" t="s">
        <v>121</v>
      </c>
      <c r="C110" s="18" t="s">
        <v>44</v>
      </c>
      <c r="D110" s="18"/>
      <c r="E110" s="18"/>
      <c r="F110" s="20">
        <f t="shared" si="17"/>
        <v>0</v>
      </c>
      <c r="G110" s="20">
        <f t="shared" si="17"/>
        <v>0</v>
      </c>
    </row>
    <row r="111" spans="1:7" ht="15.75" hidden="1">
      <c r="A111" s="31" t="s">
        <v>86</v>
      </c>
      <c r="B111" s="12" t="s">
        <v>121</v>
      </c>
      <c r="C111" s="18" t="s">
        <v>44</v>
      </c>
      <c r="D111" s="18" t="s">
        <v>85</v>
      </c>
      <c r="E111" s="18"/>
      <c r="F111" s="20">
        <f t="shared" si="17"/>
        <v>0</v>
      </c>
      <c r="G111" s="20">
        <f t="shared" si="17"/>
        <v>0</v>
      </c>
    </row>
    <row r="112" spans="1:7" ht="15.75" hidden="1">
      <c r="A112" s="34" t="s">
        <v>112</v>
      </c>
      <c r="B112" s="12" t="s">
        <v>121</v>
      </c>
      <c r="C112" s="18" t="s">
        <v>44</v>
      </c>
      <c r="D112" s="18" t="s">
        <v>85</v>
      </c>
      <c r="E112" s="18" t="s">
        <v>111</v>
      </c>
      <c r="F112" s="20"/>
      <c r="G112" s="20"/>
    </row>
    <row r="113" spans="1:7" ht="31.5" hidden="1">
      <c r="A113" s="30" t="s">
        <v>124</v>
      </c>
      <c r="B113" s="12" t="s">
        <v>123</v>
      </c>
      <c r="C113" s="18"/>
      <c r="D113" s="18"/>
      <c r="E113" s="18"/>
      <c r="F113" s="20">
        <f aca="true" t="shared" si="18" ref="F113:G115">F114</f>
        <v>0</v>
      </c>
      <c r="G113" s="20">
        <f t="shared" si="18"/>
        <v>0</v>
      </c>
    </row>
    <row r="114" spans="1:7" ht="15.75" hidden="1">
      <c r="A114" s="31" t="s">
        <v>79</v>
      </c>
      <c r="B114" s="12" t="s">
        <v>123</v>
      </c>
      <c r="C114" s="18" t="s">
        <v>44</v>
      </c>
      <c r="D114" s="18"/>
      <c r="E114" s="18"/>
      <c r="F114" s="20">
        <f t="shared" si="18"/>
        <v>0</v>
      </c>
      <c r="G114" s="20">
        <f t="shared" si="18"/>
        <v>0</v>
      </c>
    </row>
    <row r="115" spans="1:7" ht="15.75" hidden="1">
      <c r="A115" s="31" t="s">
        <v>86</v>
      </c>
      <c r="B115" s="12" t="s">
        <v>123</v>
      </c>
      <c r="C115" s="18" t="s">
        <v>44</v>
      </c>
      <c r="D115" s="18" t="s">
        <v>85</v>
      </c>
      <c r="E115" s="18"/>
      <c r="F115" s="20">
        <f t="shared" si="18"/>
        <v>0</v>
      </c>
      <c r="G115" s="20">
        <f t="shared" si="18"/>
        <v>0</v>
      </c>
    </row>
    <row r="116" spans="1:7" ht="15.75" hidden="1">
      <c r="A116" s="34" t="s">
        <v>112</v>
      </c>
      <c r="B116" s="12" t="s">
        <v>123</v>
      </c>
      <c r="C116" s="18" t="s">
        <v>44</v>
      </c>
      <c r="D116" s="18" t="s">
        <v>85</v>
      </c>
      <c r="E116" s="18" t="s">
        <v>111</v>
      </c>
      <c r="F116" s="20"/>
      <c r="G116" s="20"/>
    </row>
    <row r="117" spans="1:7" ht="47.25" hidden="1">
      <c r="A117" s="30" t="s">
        <v>126</v>
      </c>
      <c r="B117" s="12" t="s">
        <v>125</v>
      </c>
      <c r="C117" s="18"/>
      <c r="D117" s="18"/>
      <c r="E117" s="18"/>
      <c r="F117" s="20">
        <f aca="true" t="shared" si="19" ref="F117:G119">F118</f>
        <v>0</v>
      </c>
      <c r="G117" s="20">
        <f t="shared" si="19"/>
        <v>0</v>
      </c>
    </row>
    <row r="118" spans="1:7" ht="15.75" hidden="1">
      <c r="A118" s="31" t="s">
        <v>79</v>
      </c>
      <c r="B118" s="12" t="s">
        <v>125</v>
      </c>
      <c r="C118" s="18" t="s">
        <v>44</v>
      </c>
      <c r="D118" s="18"/>
      <c r="E118" s="18"/>
      <c r="F118" s="20">
        <f t="shared" si="19"/>
        <v>0</v>
      </c>
      <c r="G118" s="20">
        <f t="shared" si="19"/>
        <v>0</v>
      </c>
    </row>
    <row r="119" spans="1:7" ht="15.75" hidden="1">
      <c r="A119" s="31" t="s">
        <v>86</v>
      </c>
      <c r="B119" s="12" t="s">
        <v>125</v>
      </c>
      <c r="C119" s="18" t="s">
        <v>44</v>
      </c>
      <c r="D119" s="18" t="s">
        <v>85</v>
      </c>
      <c r="E119" s="18"/>
      <c r="F119" s="20">
        <f t="shared" si="19"/>
        <v>0</v>
      </c>
      <c r="G119" s="20">
        <f t="shared" si="19"/>
        <v>0</v>
      </c>
    </row>
    <row r="120" spans="1:7" ht="15.75" hidden="1">
      <c r="A120" s="34" t="s">
        <v>112</v>
      </c>
      <c r="B120" s="12" t="s">
        <v>125</v>
      </c>
      <c r="C120" s="18" t="s">
        <v>44</v>
      </c>
      <c r="D120" s="18" t="s">
        <v>85</v>
      </c>
      <c r="E120" s="18" t="s">
        <v>111</v>
      </c>
      <c r="F120" s="20"/>
      <c r="G120" s="20"/>
    </row>
    <row r="121" spans="1:7" ht="110.25" hidden="1">
      <c r="A121" s="26" t="s">
        <v>137</v>
      </c>
      <c r="B121" s="38" t="s">
        <v>136</v>
      </c>
      <c r="C121" s="7"/>
      <c r="D121" s="7"/>
      <c r="E121" s="7"/>
      <c r="F121" s="29">
        <f aca="true" t="shared" si="20" ref="F121:G123">F122</f>
        <v>0</v>
      </c>
      <c r="G121" s="29">
        <f t="shared" si="20"/>
        <v>0</v>
      </c>
    </row>
    <row r="122" spans="1:7" ht="15.75" hidden="1">
      <c r="A122" s="31" t="s">
        <v>71</v>
      </c>
      <c r="B122" s="12" t="s">
        <v>136</v>
      </c>
      <c r="C122" s="18" t="s">
        <v>14</v>
      </c>
      <c r="D122" s="18"/>
      <c r="E122" s="18"/>
      <c r="F122" s="20">
        <f t="shared" si="20"/>
        <v>0</v>
      </c>
      <c r="G122" s="20">
        <f t="shared" si="20"/>
        <v>0</v>
      </c>
    </row>
    <row r="123" spans="1:7" ht="15.75" hidden="1">
      <c r="A123" s="31" t="s">
        <v>25</v>
      </c>
      <c r="B123" s="12" t="s">
        <v>136</v>
      </c>
      <c r="C123" s="18" t="s">
        <v>14</v>
      </c>
      <c r="D123" s="18" t="s">
        <v>24</v>
      </c>
      <c r="E123" s="18"/>
      <c r="F123" s="20">
        <f t="shared" si="20"/>
        <v>0</v>
      </c>
      <c r="G123" s="20">
        <f t="shared" si="20"/>
        <v>0</v>
      </c>
    </row>
    <row r="124" spans="1:7" ht="15.75" hidden="1">
      <c r="A124" s="34" t="s">
        <v>112</v>
      </c>
      <c r="B124" s="12" t="s">
        <v>136</v>
      </c>
      <c r="C124" s="18" t="s">
        <v>14</v>
      </c>
      <c r="D124" s="18" t="s">
        <v>24</v>
      </c>
      <c r="E124" s="18" t="s">
        <v>111</v>
      </c>
      <c r="F124" s="20"/>
      <c r="G124" s="20"/>
    </row>
    <row r="125" spans="1:7" ht="63" hidden="1">
      <c r="A125" s="26" t="s">
        <v>151</v>
      </c>
      <c r="B125" s="38" t="s">
        <v>148</v>
      </c>
      <c r="C125" s="7"/>
      <c r="D125" s="7"/>
      <c r="E125" s="7"/>
      <c r="F125" s="29">
        <f>F126+F130+F134</f>
        <v>0</v>
      </c>
      <c r="G125" s="29">
        <f>G126+G130+G134</f>
        <v>0</v>
      </c>
    </row>
    <row r="126" spans="1:7" ht="31.5" hidden="1">
      <c r="A126" s="11" t="s">
        <v>152</v>
      </c>
      <c r="B126" s="12" t="s">
        <v>149</v>
      </c>
      <c r="C126" s="18"/>
      <c r="D126" s="18"/>
      <c r="E126" s="18"/>
      <c r="F126" s="20">
        <f aca="true" t="shared" si="21" ref="F126:G128">F127</f>
        <v>0</v>
      </c>
      <c r="G126" s="20">
        <f t="shared" si="21"/>
        <v>0</v>
      </c>
    </row>
    <row r="127" spans="1:7" ht="15.75" hidden="1">
      <c r="A127" s="31" t="s">
        <v>73</v>
      </c>
      <c r="B127" s="12" t="s">
        <v>149</v>
      </c>
      <c r="C127" s="18" t="s">
        <v>99</v>
      </c>
      <c r="D127" s="18"/>
      <c r="E127" s="18"/>
      <c r="F127" s="20">
        <f t="shared" si="21"/>
        <v>0</v>
      </c>
      <c r="G127" s="20">
        <f t="shared" si="21"/>
        <v>0</v>
      </c>
    </row>
    <row r="128" spans="1:7" ht="15.75" hidden="1">
      <c r="A128" s="31" t="s">
        <v>34</v>
      </c>
      <c r="B128" s="12" t="s">
        <v>149</v>
      </c>
      <c r="C128" s="18" t="s">
        <v>33</v>
      </c>
      <c r="D128" s="18" t="s">
        <v>33</v>
      </c>
      <c r="E128" s="18"/>
      <c r="F128" s="20">
        <f t="shared" si="21"/>
        <v>0</v>
      </c>
      <c r="G128" s="20">
        <f t="shared" si="21"/>
        <v>0</v>
      </c>
    </row>
    <row r="129" spans="1:7" ht="15.75" hidden="1">
      <c r="A129" s="34" t="s">
        <v>112</v>
      </c>
      <c r="B129" s="12" t="s">
        <v>149</v>
      </c>
      <c r="C129" s="18" t="s">
        <v>33</v>
      </c>
      <c r="D129" s="18" t="s">
        <v>33</v>
      </c>
      <c r="E129" s="18" t="s">
        <v>111</v>
      </c>
      <c r="F129" s="20"/>
      <c r="G129" s="20"/>
    </row>
    <row r="130" spans="1:7" ht="31.5" hidden="1">
      <c r="A130" s="11" t="s">
        <v>145</v>
      </c>
      <c r="B130" s="12" t="s">
        <v>150</v>
      </c>
      <c r="C130" s="18"/>
      <c r="D130" s="18"/>
      <c r="E130" s="18"/>
      <c r="F130" s="20">
        <f aca="true" t="shared" si="22" ref="F130:G132">F131</f>
        <v>0</v>
      </c>
      <c r="G130" s="20">
        <f t="shared" si="22"/>
        <v>0</v>
      </c>
    </row>
    <row r="131" spans="1:7" ht="15.75" hidden="1">
      <c r="A131" s="31" t="s">
        <v>73</v>
      </c>
      <c r="B131" s="12" t="s">
        <v>150</v>
      </c>
      <c r="C131" s="18" t="s">
        <v>99</v>
      </c>
      <c r="D131" s="18"/>
      <c r="E131" s="18"/>
      <c r="F131" s="20">
        <f t="shared" si="22"/>
        <v>0</v>
      </c>
      <c r="G131" s="20">
        <f t="shared" si="22"/>
        <v>0</v>
      </c>
    </row>
    <row r="132" spans="1:7" ht="15.75" hidden="1">
      <c r="A132" s="31" t="s">
        <v>34</v>
      </c>
      <c r="B132" s="12" t="s">
        <v>150</v>
      </c>
      <c r="C132" s="18" t="s">
        <v>33</v>
      </c>
      <c r="D132" s="18" t="s">
        <v>33</v>
      </c>
      <c r="E132" s="18"/>
      <c r="F132" s="20">
        <f t="shared" si="22"/>
        <v>0</v>
      </c>
      <c r="G132" s="20">
        <f t="shared" si="22"/>
        <v>0</v>
      </c>
    </row>
    <row r="133" spans="1:7" ht="15.75" hidden="1">
      <c r="A133" s="34" t="s">
        <v>112</v>
      </c>
      <c r="B133" s="12" t="s">
        <v>150</v>
      </c>
      <c r="C133" s="18" t="s">
        <v>33</v>
      </c>
      <c r="D133" s="18" t="s">
        <v>33</v>
      </c>
      <c r="E133" s="18" t="s">
        <v>111</v>
      </c>
      <c r="F133" s="20"/>
      <c r="G133" s="20"/>
    </row>
    <row r="134" spans="1:7" ht="47.25" hidden="1">
      <c r="A134" s="11" t="s">
        <v>154</v>
      </c>
      <c r="B134" s="12" t="s">
        <v>153</v>
      </c>
      <c r="C134" s="18"/>
      <c r="D134" s="18"/>
      <c r="E134" s="18"/>
      <c r="F134" s="20">
        <f aca="true" t="shared" si="23" ref="F134:G136">F135</f>
        <v>0</v>
      </c>
      <c r="G134" s="20">
        <f t="shared" si="23"/>
        <v>0</v>
      </c>
    </row>
    <row r="135" spans="1:7" ht="15.75" hidden="1">
      <c r="A135" s="31" t="s">
        <v>73</v>
      </c>
      <c r="B135" s="12" t="s">
        <v>153</v>
      </c>
      <c r="C135" s="18" t="s">
        <v>99</v>
      </c>
      <c r="D135" s="18"/>
      <c r="E135" s="18"/>
      <c r="F135" s="20">
        <f t="shared" si="23"/>
        <v>0</v>
      </c>
      <c r="G135" s="20">
        <f t="shared" si="23"/>
        <v>0</v>
      </c>
    </row>
    <row r="136" spans="1:7" ht="15.75" hidden="1">
      <c r="A136" s="31" t="s">
        <v>34</v>
      </c>
      <c r="B136" s="12" t="s">
        <v>153</v>
      </c>
      <c r="C136" s="18" t="s">
        <v>33</v>
      </c>
      <c r="D136" s="18" t="s">
        <v>33</v>
      </c>
      <c r="E136" s="18"/>
      <c r="F136" s="20">
        <f t="shared" si="23"/>
        <v>0</v>
      </c>
      <c r="G136" s="20">
        <f t="shared" si="23"/>
        <v>0</v>
      </c>
    </row>
    <row r="137" spans="1:7" ht="15.75" hidden="1">
      <c r="A137" s="34" t="s">
        <v>112</v>
      </c>
      <c r="B137" s="12" t="s">
        <v>153</v>
      </c>
      <c r="C137" s="18" t="s">
        <v>33</v>
      </c>
      <c r="D137" s="18" t="s">
        <v>33</v>
      </c>
      <c r="E137" s="18" t="s">
        <v>111</v>
      </c>
      <c r="F137" s="20"/>
      <c r="G137" s="20"/>
    </row>
    <row r="138" spans="1:7" ht="94.5" hidden="1">
      <c r="A138" s="26" t="s">
        <v>159</v>
      </c>
      <c r="B138" s="38" t="s">
        <v>155</v>
      </c>
      <c r="C138" s="7"/>
      <c r="D138" s="7"/>
      <c r="E138" s="7"/>
      <c r="F138" s="29">
        <f>F139+F143+F147+F151</f>
        <v>0</v>
      </c>
      <c r="G138" s="29">
        <f>G139+G143+G147+G151</f>
        <v>0</v>
      </c>
    </row>
    <row r="139" spans="1:7" ht="31.5" hidden="1">
      <c r="A139" s="11" t="s">
        <v>152</v>
      </c>
      <c r="B139" s="12" t="s">
        <v>156</v>
      </c>
      <c r="C139" s="18"/>
      <c r="D139" s="18"/>
      <c r="E139" s="18"/>
      <c r="F139" s="20">
        <f aca="true" t="shared" si="24" ref="F139:G141">F140</f>
        <v>0</v>
      </c>
      <c r="G139" s="20">
        <f t="shared" si="24"/>
        <v>0</v>
      </c>
    </row>
    <row r="140" spans="1:7" ht="15.75" hidden="1">
      <c r="A140" s="31" t="s">
        <v>74</v>
      </c>
      <c r="B140" s="12" t="s">
        <v>156</v>
      </c>
      <c r="C140" s="18" t="s">
        <v>35</v>
      </c>
      <c r="D140" s="18"/>
      <c r="E140" s="18"/>
      <c r="F140" s="20">
        <f t="shared" si="24"/>
        <v>0</v>
      </c>
      <c r="G140" s="20">
        <f t="shared" si="24"/>
        <v>0</v>
      </c>
    </row>
    <row r="141" spans="1:7" ht="15.75" hidden="1">
      <c r="A141" s="31" t="s">
        <v>160</v>
      </c>
      <c r="B141" s="12" t="s">
        <v>156</v>
      </c>
      <c r="C141" s="18" t="s">
        <v>35</v>
      </c>
      <c r="D141" s="18" t="s">
        <v>24</v>
      </c>
      <c r="E141" s="18"/>
      <c r="F141" s="20">
        <f t="shared" si="24"/>
        <v>0</v>
      </c>
      <c r="G141" s="20">
        <f t="shared" si="24"/>
        <v>0</v>
      </c>
    </row>
    <row r="142" spans="1:7" ht="15.75" hidden="1">
      <c r="A142" s="34" t="s">
        <v>112</v>
      </c>
      <c r="B142" s="12" t="s">
        <v>156</v>
      </c>
      <c r="C142" s="18" t="s">
        <v>35</v>
      </c>
      <c r="D142" s="18" t="s">
        <v>24</v>
      </c>
      <c r="E142" s="18" t="s">
        <v>111</v>
      </c>
      <c r="F142" s="20"/>
      <c r="G142" s="20"/>
    </row>
    <row r="143" spans="1:7" ht="31.5" hidden="1">
      <c r="A143" s="11" t="s">
        <v>145</v>
      </c>
      <c r="B143" s="12" t="s">
        <v>157</v>
      </c>
      <c r="C143" s="18"/>
      <c r="D143" s="18"/>
      <c r="E143" s="18"/>
      <c r="F143" s="20">
        <f aca="true" t="shared" si="25" ref="F143:G145">F144</f>
        <v>0</v>
      </c>
      <c r="G143" s="20">
        <f t="shared" si="25"/>
        <v>0</v>
      </c>
    </row>
    <row r="144" spans="1:7" ht="15.75" hidden="1">
      <c r="A144" s="31" t="s">
        <v>74</v>
      </c>
      <c r="B144" s="12" t="s">
        <v>157</v>
      </c>
      <c r="C144" s="18" t="s">
        <v>35</v>
      </c>
      <c r="D144" s="18"/>
      <c r="E144" s="18"/>
      <c r="F144" s="20">
        <f t="shared" si="25"/>
        <v>0</v>
      </c>
      <c r="G144" s="20">
        <f t="shared" si="25"/>
        <v>0</v>
      </c>
    </row>
    <row r="145" spans="1:7" ht="15.75" hidden="1">
      <c r="A145" s="31" t="s">
        <v>160</v>
      </c>
      <c r="B145" s="12" t="s">
        <v>157</v>
      </c>
      <c r="C145" s="18" t="s">
        <v>35</v>
      </c>
      <c r="D145" s="18" t="s">
        <v>24</v>
      </c>
      <c r="E145" s="18"/>
      <c r="F145" s="20">
        <f t="shared" si="25"/>
        <v>0</v>
      </c>
      <c r="G145" s="20">
        <f t="shared" si="25"/>
        <v>0</v>
      </c>
    </row>
    <row r="146" spans="1:7" ht="15.75" hidden="1">
      <c r="A146" s="34" t="s">
        <v>112</v>
      </c>
      <c r="B146" s="12" t="s">
        <v>157</v>
      </c>
      <c r="C146" s="18" t="s">
        <v>35</v>
      </c>
      <c r="D146" s="18" t="s">
        <v>24</v>
      </c>
      <c r="E146" s="18" t="s">
        <v>111</v>
      </c>
      <c r="F146" s="20"/>
      <c r="G146" s="20"/>
    </row>
    <row r="147" spans="1:7" ht="47.25" hidden="1">
      <c r="A147" s="11" t="s">
        <v>133</v>
      </c>
      <c r="B147" s="12" t="s">
        <v>158</v>
      </c>
      <c r="C147" s="18"/>
      <c r="D147" s="18"/>
      <c r="E147" s="18"/>
      <c r="F147" s="20">
        <f aca="true" t="shared" si="26" ref="F147:G149">F148</f>
        <v>0</v>
      </c>
      <c r="G147" s="20">
        <f t="shared" si="26"/>
        <v>0</v>
      </c>
    </row>
    <row r="148" spans="1:7" ht="15.75" hidden="1">
      <c r="A148" s="31" t="s">
        <v>74</v>
      </c>
      <c r="B148" s="12" t="s">
        <v>158</v>
      </c>
      <c r="C148" s="18" t="s">
        <v>35</v>
      </c>
      <c r="D148" s="18"/>
      <c r="E148" s="18"/>
      <c r="F148" s="20">
        <f t="shared" si="26"/>
        <v>0</v>
      </c>
      <c r="G148" s="20">
        <f t="shared" si="26"/>
        <v>0</v>
      </c>
    </row>
    <row r="149" spans="1:7" ht="15.75" hidden="1">
      <c r="A149" s="31" t="s">
        <v>160</v>
      </c>
      <c r="B149" s="12" t="s">
        <v>158</v>
      </c>
      <c r="C149" s="18" t="s">
        <v>35</v>
      </c>
      <c r="D149" s="18" t="s">
        <v>24</v>
      </c>
      <c r="E149" s="18"/>
      <c r="F149" s="20">
        <f t="shared" si="26"/>
        <v>0</v>
      </c>
      <c r="G149" s="20">
        <f t="shared" si="26"/>
        <v>0</v>
      </c>
    </row>
    <row r="150" spans="1:7" ht="15.75" hidden="1">
      <c r="A150" s="34" t="s">
        <v>112</v>
      </c>
      <c r="B150" s="12" t="s">
        <v>158</v>
      </c>
      <c r="C150" s="18" t="s">
        <v>35</v>
      </c>
      <c r="D150" s="18" t="s">
        <v>24</v>
      </c>
      <c r="E150" s="18" t="s">
        <v>111</v>
      </c>
      <c r="F150" s="20"/>
      <c r="G150" s="20"/>
    </row>
    <row r="151" spans="1:7" ht="47.25" hidden="1">
      <c r="A151" s="11" t="s">
        <v>154</v>
      </c>
      <c r="B151" s="12" t="s">
        <v>161</v>
      </c>
      <c r="C151" s="18"/>
      <c r="D151" s="18"/>
      <c r="E151" s="18"/>
      <c r="F151" s="20">
        <f aca="true" t="shared" si="27" ref="F151:G153">F152</f>
        <v>0</v>
      </c>
      <c r="G151" s="20">
        <f t="shared" si="27"/>
        <v>0</v>
      </c>
    </row>
    <row r="152" spans="1:7" ht="15.75" hidden="1">
      <c r="A152" s="31" t="s">
        <v>74</v>
      </c>
      <c r="B152" s="12" t="s">
        <v>161</v>
      </c>
      <c r="C152" s="18" t="s">
        <v>35</v>
      </c>
      <c r="D152" s="18"/>
      <c r="E152" s="18"/>
      <c r="F152" s="20">
        <f t="shared" si="27"/>
        <v>0</v>
      </c>
      <c r="G152" s="20">
        <f t="shared" si="27"/>
        <v>0</v>
      </c>
    </row>
    <row r="153" spans="1:7" ht="15.75" hidden="1">
      <c r="A153" s="31" t="s">
        <v>160</v>
      </c>
      <c r="B153" s="12" t="s">
        <v>161</v>
      </c>
      <c r="C153" s="18" t="s">
        <v>35</v>
      </c>
      <c r="D153" s="18" t="s">
        <v>24</v>
      </c>
      <c r="E153" s="18"/>
      <c r="F153" s="20">
        <f t="shared" si="27"/>
        <v>0</v>
      </c>
      <c r="G153" s="20">
        <f t="shared" si="27"/>
        <v>0</v>
      </c>
    </row>
    <row r="154" spans="1:7" ht="15.75" hidden="1">
      <c r="A154" s="34" t="s">
        <v>112</v>
      </c>
      <c r="B154" s="12" t="s">
        <v>161</v>
      </c>
      <c r="C154" s="18" t="s">
        <v>35</v>
      </c>
      <c r="D154" s="18" t="s">
        <v>24</v>
      </c>
      <c r="E154" s="18" t="s">
        <v>111</v>
      </c>
      <c r="F154" s="20"/>
      <c r="G154" s="20"/>
    </row>
    <row r="155" spans="1:7" ht="110.25" hidden="1">
      <c r="A155" s="26" t="s">
        <v>142</v>
      </c>
      <c r="B155" s="38" t="s">
        <v>140</v>
      </c>
      <c r="C155" s="7"/>
      <c r="D155" s="7"/>
      <c r="E155" s="7"/>
      <c r="F155" s="29">
        <f>F156+F160+F164</f>
        <v>0</v>
      </c>
      <c r="G155" s="29">
        <f>G156+G160+G164</f>
        <v>0</v>
      </c>
    </row>
    <row r="156" spans="1:7" ht="31.5" hidden="1">
      <c r="A156" s="11" t="s">
        <v>143</v>
      </c>
      <c r="B156" s="12" t="s">
        <v>141</v>
      </c>
      <c r="C156" s="18"/>
      <c r="D156" s="18"/>
      <c r="E156" s="18"/>
      <c r="F156" s="20">
        <f aca="true" t="shared" si="28" ref="F156:G158">F157</f>
        <v>0</v>
      </c>
      <c r="G156" s="20">
        <f t="shared" si="28"/>
        <v>0</v>
      </c>
    </row>
    <row r="157" spans="1:7" ht="15.75" hidden="1">
      <c r="A157" s="31" t="s">
        <v>71</v>
      </c>
      <c r="B157" s="12" t="s">
        <v>141</v>
      </c>
      <c r="C157" s="18" t="s">
        <v>14</v>
      </c>
      <c r="D157" s="18"/>
      <c r="E157" s="18"/>
      <c r="F157" s="20">
        <f t="shared" si="28"/>
        <v>0</v>
      </c>
      <c r="G157" s="20">
        <f t="shared" si="28"/>
        <v>0</v>
      </c>
    </row>
    <row r="158" spans="1:7" ht="15.75" hidden="1">
      <c r="A158" s="31" t="s">
        <v>15</v>
      </c>
      <c r="B158" s="12" t="s">
        <v>141</v>
      </c>
      <c r="C158" s="18" t="s">
        <v>14</v>
      </c>
      <c r="D158" s="18" t="s">
        <v>16</v>
      </c>
      <c r="E158" s="18"/>
      <c r="F158" s="20">
        <f t="shared" si="28"/>
        <v>0</v>
      </c>
      <c r="G158" s="20">
        <f t="shared" si="28"/>
        <v>0</v>
      </c>
    </row>
    <row r="159" spans="1:7" ht="15.75" hidden="1">
      <c r="A159" s="34" t="s">
        <v>112</v>
      </c>
      <c r="B159" s="12" t="s">
        <v>141</v>
      </c>
      <c r="C159" s="18" t="s">
        <v>14</v>
      </c>
      <c r="D159" s="18" t="s">
        <v>16</v>
      </c>
      <c r="E159" s="18" t="s">
        <v>111</v>
      </c>
      <c r="F159" s="20"/>
      <c r="G159" s="20"/>
    </row>
    <row r="160" spans="1:7" ht="31.5" hidden="1">
      <c r="A160" s="11" t="s">
        <v>145</v>
      </c>
      <c r="B160" s="12" t="s">
        <v>144</v>
      </c>
      <c r="C160" s="18"/>
      <c r="D160" s="18"/>
      <c r="E160" s="18"/>
      <c r="F160" s="20">
        <f aca="true" t="shared" si="29" ref="F160:G162">F161</f>
        <v>0</v>
      </c>
      <c r="G160" s="20">
        <f t="shared" si="29"/>
        <v>0</v>
      </c>
    </row>
    <row r="161" spans="1:7" ht="15.75" hidden="1">
      <c r="A161" s="31" t="s">
        <v>71</v>
      </c>
      <c r="B161" s="12" t="s">
        <v>144</v>
      </c>
      <c r="C161" s="18" t="s">
        <v>14</v>
      </c>
      <c r="D161" s="18"/>
      <c r="E161" s="18"/>
      <c r="F161" s="20">
        <f t="shared" si="29"/>
        <v>0</v>
      </c>
      <c r="G161" s="20">
        <f t="shared" si="29"/>
        <v>0</v>
      </c>
    </row>
    <row r="162" spans="1:7" ht="15.75" hidden="1">
      <c r="A162" s="31" t="s">
        <v>15</v>
      </c>
      <c r="B162" s="12" t="s">
        <v>144</v>
      </c>
      <c r="C162" s="18" t="s">
        <v>14</v>
      </c>
      <c r="D162" s="18" t="s">
        <v>16</v>
      </c>
      <c r="E162" s="18"/>
      <c r="F162" s="20">
        <f t="shared" si="29"/>
        <v>0</v>
      </c>
      <c r="G162" s="20">
        <f t="shared" si="29"/>
        <v>0</v>
      </c>
    </row>
    <row r="163" spans="1:7" ht="15.75" hidden="1">
      <c r="A163" s="34" t="s">
        <v>112</v>
      </c>
      <c r="B163" s="12" t="s">
        <v>144</v>
      </c>
      <c r="C163" s="18" t="s">
        <v>14</v>
      </c>
      <c r="D163" s="18" t="s">
        <v>16</v>
      </c>
      <c r="E163" s="18" t="s">
        <v>111</v>
      </c>
      <c r="F163" s="20"/>
      <c r="G163" s="20"/>
    </row>
    <row r="164" spans="1:7" ht="31.5" hidden="1">
      <c r="A164" s="11" t="s">
        <v>147</v>
      </c>
      <c r="B164" s="12" t="s">
        <v>146</v>
      </c>
      <c r="C164" s="18"/>
      <c r="D164" s="18"/>
      <c r="E164" s="18"/>
      <c r="F164" s="20">
        <f aca="true" t="shared" si="30" ref="F164:G166">F165</f>
        <v>0</v>
      </c>
      <c r="G164" s="20">
        <f t="shared" si="30"/>
        <v>0</v>
      </c>
    </row>
    <row r="165" spans="1:7" ht="15.75" hidden="1">
      <c r="A165" s="31" t="s">
        <v>71</v>
      </c>
      <c r="B165" s="12" t="s">
        <v>146</v>
      </c>
      <c r="C165" s="18" t="s">
        <v>14</v>
      </c>
      <c r="D165" s="18"/>
      <c r="E165" s="18"/>
      <c r="F165" s="20">
        <f t="shared" si="30"/>
        <v>0</v>
      </c>
      <c r="G165" s="20">
        <f t="shared" si="30"/>
        <v>0</v>
      </c>
    </row>
    <row r="166" spans="1:7" ht="15.75" hidden="1">
      <c r="A166" s="31" t="s">
        <v>15</v>
      </c>
      <c r="B166" s="12" t="s">
        <v>146</v>
      </c>
      <c r="C166" s="18" t="s">
        <v>14</v>
      </c>
      <c r="D166" s="18" t="s">
        <v>16</v>
      </c>
      <c r="E166" s="18"/>
      <c r="F166" s="20">
        <f t="shared" si="30"/>
        <v>0</v>
      </c>
      <c r="G166" s="20">
        <f t="shared" si="30"/>
        <v>0</v>
      </c>
    </row>
    <row r="167" spans="1:7" ht="15.75" hidden="1">
      <c r="A167" s="34" t="s">
        <v>112</v>
      </c>
      <c r="B167" s="12" t="s">
        <v>146</v>
      </c>
      <c r="C167" s="18" t="s">
        <v>14</v>
      </c>
      <c r="D167" s="18" t="s">
        <v>16</v>
      </c>
      <c r="E167" s="18" t="s">
        <v>111</v>
      </c>
      <c r="F167" s="20"/>
      <c r="G167" s="20"/>
    </row>
    <row r="168" spans="1:7" ht="15.75">
      <c r="A168" s="26" t="s">
        <v>18</v>
      </c>
      <c r="B168" s="38"/>
      <c r="C168" s="7"/>
      <c r="D168" s="7"/>
      <c r="E168" s="7"/>
      <c r="F168" s="29">
        <f>F8+F73</f>
        <v>57493</v>
      </c>
      <c r="G168" s="29">
        <f>G8+G73</f>
        <v>42171.3</v>
      </c>
    </row>
  </sheetData>
  <sheetProtection/>
  <mergeCells count="2">
    <mergeCell ref="E2:G2"/>
    <mergeCell ref="A4:G4"/>
  </mergeCells>
  <printOptions horizontalCentered="1"/>
  <pageMargins left="0.984251968503937" right="0.3937007874015748" top="0.5905511811023623" bottom="0.3937007874015748" header="0.31496062992125984" footer="0.31496062992125984"/>
  <pageSetup fitToHeight="5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63"/>
  <sheetViews>
    <sheetView zoomScalePageLayoutView="0" workbookViewId="0" topLeftCell="A7">
      <selection activeCell="D2" sqref="D2"/>
    </sheetView>
  </sheetViews>
  <sheetFormatPr defaultColWidth="9.140625" defaultRowHeight="15"/>
  <cols>
    <col min="1" max="1" width="37.8515625" style="3" customWidth="1"/>
    <col min="2" max="2" width="10.28125" style="2" customWidth="1"/>
    <col min="3" max="3" width="8.28125" style="2" customWidth="1"/>
    <col min="4" max="4" width="13.8515625" style="2" customWidth="1"/>
    <col min="5" max="5" width="10.28125" style="2" customWidth="1"/>
    <col min="6" max="7" width="19.28125" style="3" customWidth="1"/>
    <col min="8" max="16384" width="9.140625" style="3" customWidth="1"/>
  </cols>
  <sheetData>
    <row r="1" spans="1:7" ht="65.25" customHeight="1">
      <c r="A1" s="1"/>
      <c r="C1" s="3"/>
      <c r="D1" s="4"/>
      <c r="F1" s="54" t="s">
        <v>67</v>
      </c>
      <c r="G1" s="54"/>
    </row>
    <row r="2" spans="1:7" ht="15.75">
      <c r="A2" s="1"/>
      <c r="C2" s="3"/>
      <c r="D2" s="4"/>
      <c r="F2" s="33"/>
      <c r="G2" s="33"/>
    </row>
    <row r="3" spans="1:7" ht="65.25" customHeight="1">
      <c r="A3" s="1"/>
      <c r="C3" s="3"/>
      <c r="D3" s="4"/>
      <c r="F3" s="54" t="s">
        <v>52</v>
      </c>
      <c r="G3" s="54"/>
    </row>
    <row r="4" spans="1:6" ht="73.5" customHeight="1" hidden="1">
      <c r="A4" s="1"/>
      <c r="C4" s="3"/>
      <c r="D4" s="4"/>
      <c r="E4" s="54" t="s">
        <v>26</v>
      </c>
      <c r="F4" s="54"/>
    </row>
    <row r="5" spans="1:7" ht="61.5" customHeight="1">
      <c r="A5" s="55" t="s">
        <v>43</v>
      </c>
      <c r="B5" s="55"/>
      <c r="C5" s="55"/>
      <c r="D5" s="55"/>
      <c r="E5" s="55"/>
      <c r="F5" s="55"/>
      <c r="G5" s="55"/>
    </row>
    <row r="6" spans="1:7" ht="15.75">
      <c r="A6" s="5"/>
      <c r="E6" s="3"/>
      <c r="G6" s="3" t="s">
        <v>0</v>
      </c>
    </row>
    <row r="7" spans="1:7" s="8" customFormat="1" ht="31.5">
      <c r="A7" s="6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6" t="s">
        <v>45</v>
      </c>
      <c r="G7" s="6" t="s">
        <v>46</v>
      </c>
    </row>
    <row r="8" spans="1:7" ht="15.75">
      <c r="A8" s="9">
        <v>1</v>
      </c>
      <c r="B8" s="10" t="s">
        <v>6</v>
      </c>
      <c r="C8" s="10" t="s">
        <v>7</v>
      </c>
      <c r="D8" s="10" t="s">
        <v>8</v>
      </c>
      <c r="E8" s="10">
        <v>5</v>
      </c>
      <c r="F8" s="9">
        <v>6</v>
      </c>
      <c r="G8" s="9">
        <v>7</v>
      </c>
    </row>
    <row r="9" spans="1:7" s="21" customFormat="1" ht="31.5">
      <c r="A9" s="24" t="s">
        <v>51</v>
      </c>
      <c r="B9" s="7" t="s">
        <v>14</v>
      </c>
      <c r="C9" s="7"/>
      <c r="D9" s="7"/>
      <c r="E9" s="7"/>
      <c r="F9" s="25">
        <f>F10+F17+F13</f>
        <v>76253.4</v>
      </c>
      <c r="G9" s="25">
        <f>G10+G17+G13</f>
        <v>71603.80000000002</v>
      </c>
    </row>
    <row r="10" spans="1:7" s="19" customFormat="1" ht="15.75">
      <c r="A10" s="17" t="s">
        <v>25</v>
      </c>
      <c r="B10" s="18" t="s">
        <v>14</v>
      </c>
      <c r="C10" s="18" t="s">
        <v>24</v>
      </c>
      <c r="D10" s="18"/>
      <c r="E10" s="18"/>
      <c r="F10" s="20">
        <f>F11</f>
        <v>253.8</v>
      </c>
      <c r="G10" s="20">
        <f>G11</f>
        <v>254.1</v>
      </c>
    </row>
    <row r="11" spans="1:7" s="19" customFormat="1" ht="78.75">
      <c r="A11" s="11" t="s">
        <v>65</v>
      </c>
      <c r="B11" s="18" t="s">
        <v>14</v>
      </c>
      <c r="C11" s="18" t="s">
        <v>24</v>
      </c>
      <c r="D11" s="12" t="s">
        <v>21</v>
      </c>
      <c r="E11" s="18"/>
      <c r="F11" s="20">
        <f>F12</f>
        <v>253.8</v>
      </c>
      <c r="G11" s="20">
        <f>G12</f>
        <v>254.1</v>
      </c>
    </row>
    <row r="12" spans="1:7" s="19" customFormat="1" ht="31.5">
      <c r="A12" s="11" t="s">
        <v>11</v>
      </c>
      <c r="B12" s="18" t="s">
        <v>14</v>
      </c>
      <c r="C12" s="18" t="s">
        <v>24</v>
      </c>
      <c r="D12" s="12" t="s">
        <v>21</v>
      </c>
      <c r="E12" s="18" t="s">
        <v>12</v>
      </c>
      <c r="F12" s="20">
        <f>'[1]Прил. 5 а'!$F$150</f>
        <v>253.8</v>
      </c>
      <c r="G12" s="20">
        <f>'[1]Прил. 5 а'!$G$150</f>
        <v>254.1</v>
      </c>
    </row>
    <row r="13" spans="1:7" s="19" customFormat="1" ht="15.75">
      <c r="A13" s="17" t="s">
        <v>28</v>
      </c>
      <c r="B13" s="18" t="s">
        <v>14</v>
      </c>
      <c r="C13" s="18" t="s">
        <v>27</v>
      </c>
      <c r="D13" s="18"/>
      <c r="E13" s="18"/>
      <c r="F13" s="20">
        <f aca="true" t="shared" si="0" ref="F13:G15">F14</f>
        <v>1522.9</v>
      </c>
      <c r="G13" s="20">
        <f t="shared" si="0"/>
        <v>1524.6</v>
      </c>
    </row>
    <row r="14" spans="1:7" s="19" customFormat="1" ht="31.5">
      <c r="A14" s="17" t="s">
        <v>9</v>
      </c>
      <c r="B14" s="18" t="s">
        <v>14</v>
      </c>
      <c r="C14" s="18" t="s">
        <v>27</v>
      </c>
      <c r="D14" s="12" t="s">
        <v>10</v>
      </c>
      <c r="E14" s="18"/>
      <c r="F14" s="20">
        <f t="shared" si="0"/>
        <v>1522.9</v>
      </c>
      <c r="G14" s="20">
        <f t="shared" si="0"/>
        <v>1524.6</v>
      </c>
    </row>
    <row r="15" spans="1:7" s="19" customFormat="1" ht="63">
      <c r="A15" s="11" t="s">
        <v>37</v>
      </c>
      <c r="B15" s="18" t="s">
        <v>14</v>
      </c>
      <c r="C15" s="18" t="s">
        <v>27</v>
      </c>
      <c r="D15" s="12" t="s">
        <v>22</v>
      </c>
      <c r="E15" s="18"/>
      <c r="F15" s="20">
        <f t="shared" si="0"/>
        <v>1522.9</v>
      </c>
      <c r="G15" s="20">
        <f t="shared" si="0"/>
        <v>1524.6</v>
      </c>
    </row>
    <row r="16" spans="1:7" s="19" customFormat="1" ht="31.5">
      <c r="A16" s="11" t="s">
        <v>11</v>
      </c>
      <c r="B16" s="18" t="s">
        <v>14</v>
      </c>
      <c r="C16" s="18" t="s">
        <v>27</v>
      </c>
      <c r="D16" s="12" t="s">
        <v>22</v>
      </c>
      <c r="E16" s="18" t="s">
        <v>12</v>
      </c>
      <c r="F16" s="20">
        <f>'[1]Прил. 5 а'!$F$162</f>
        <v>1522.9</v>
      </c>
      <c r="G16" s="20">
        <f>'[1]Прил. 5 а'!$G$162</f>
        <v>1524.6</v>
      </c>
    </row>
    <row r="17" spans="1:7" s="19" customFormat="1" ht="15.75">
      <c r="A17" s="17" t="s">
        <v>15</v>
      </c>
      <c r="B17" s="18" t="s">
        <v>14</v>
      </c>
      <c r="C17" s="18" t="s">
        <v>16</v>
      </c>
      <c r="D17" s="18"/>
      <c r="E17" s="18"/>
      <c r="F17" s="20">
        <f>F18</f>
        <v>74476.7</v>
      </c>
      <c r="G17" s="20">
        <f>G18</f>
        <v>69825.1</v>
      </c>
    </row>
    <row r="18" spans="1:7" s="19" customFormat="1" ht="31.5">
      <c r="A18" s="17" t="s">
        <v>9</v>
      </c>
      <c r="B18" s="18" t="s">
        <v>14</v>
      </c>
      <c r="C18" s="18" t="s">
        <v>16</v>
      </c>
      <c r="D18" s="12" t="s">
        <v>10</v>
      </c>
      <c r="E18" s="18"/>
      <c r="F18" s="20">
        <f>F19+F21+F23+F27+F29+F31</f>
        <v>74476.7</v>
      </c>
      <c r="G18" s="20">
        <f>G19+G21+G23+G27+G29+G31</f>
        <v>69825.1</v>
      </c>
    </row>
    <row r="19" spans="1:7" s="19" customFormat="1" ht="63">
      <c r="A19" s="17" t="s">
        <v>62</v>
      </c>
      <c r="B19" s="18" t="s">
        <v>14</v>
      </c>
      <c r="C19" s="18" t="s">
        <v>16</v>
      </c>
      <c r="D19" s="12" t="s">
        <v>13</v>
      </c>
      <c r="E19" s="18"/>
      <c r="F19" s="20">
        <f>F20</f>
        <v>4469.3</v>
      </c>
      <c r="G19" s="20">
        <f>G20</f>
        <v>4474.2</v>
      </c>
    </row>
    <row r="20" spans="1:7" s="19" customFormat="1" ht="31.5">
      <c r="A20" s="11" t="s">
        <v>11</v>
      </c>
      <c r="B20" s="18" t="s">
        <v>14</v>
      </c>
      <c r="C20" s="18" t="s">
        <v>16</v>
      </c>
      <c r="D20" s="12" t="s">
        <v>13</v>
      </c>
      <c r="E20" s="18" t="s">
        <v>12</v>
      </c>
      <c r="F20" s="20">
        <f>'[1]Прил. 5 а'!$F$188</f>
        <v>4469.3</v>
      </c>
      <c r="G20" s="20">
        <f>'[1]Прил. 5 а'!$G$188</f>
        <v>4474.2</v>
      </c>
    </row>
    <row r="21" spans="1:7" s="19" customFormat="1" ht="66" customHeight="1">
      <c r="A21" s="11" t="s">
        <v>61</v>
      </c>
      <c r="B21" s="18" t="s">
        <v>14</v>
      </c>
      <c r="C21" s="18" t="s">
        <v>16</v>
      </c>
      <c r="D21" s="12" t="s">
        <v>17</v>
      </c>
      <c r="E21" s="18"/>
      <c r="F21" s="20">
        <f>F22</f>
        <v>17615.3</v>
      </c>
      <c r="G21" s="20">
        <f>G22</f>
        <v>17634.7</v>
      </c>
    </row>
    <row r="22" spans="1:7" s="19" customFormat="1" ht="31.5">
      <c r="A22" s="11" t="s">
        <v>11</v>
      </c>
      <c r="B22" s="18" t="s">
        <v>14</v>
      </c>
      <c r="C22" s="18" t="s">
        <v>16</v>
      </c>
      <c r="D22" s="12" t="s">
        <v>17</v>
      </c>
      <c r="E22" s="18" t="s">
        <v>12</v>
      </c>
      <c r="F22" s="20">
        <f>'[1]Прил. 5 а'!$F$190</f>
        <v>17615.3</v>
      </c>
      <c r="G22" s="20">
        <f>'[1]Прил. 5 а'!$G$190</f>
        <v>17634.7</v>
      </c>
    </row>
    <row r="23" spans="1:7" s="19" customFormat="1" ht="63">
      <c r="A23" s="17" t="s">
        <v>54</v>
      </c>
      <c r="B23" s="18" t="s">
        <v>14</v>
      </c>
      <c r="C23" s="18" t="s">
        <v>16</v>
      </c>
      <c r="D23" s="12" t="s">
        <v>19</v>
      </c>
      <c r="E23" s="18"/>
      <c r="F23" s="20">
        <f>F24</f>
        <v>34047</v>
      </c>
      <c r="G23" s="20">
        <f>G24</f>
        <v>34084.5</v>
      </c>
    </row>
    <row r="24" spans="1:7" s="19" customFormat="1" ht="31.5">
      <c r="A24" s="11" t="s">
        <v>11</v>
      </c>
      <c r="B24" s="18" t="s">
        <v>14</v>
      </c>
      <c r="C24" s="18" t="s">
        <v>16</v>
      </c>
      <c r="D24" s="12" t="s">
        <v>19</v>
      </c>
      <c r="E24" s="18" t="s">
        <v>12</v>
      </c>
      <c r="F24" s="20">
        <f>'[1]Прил. 5 а'!$F$192</f>
        <v>34047</v>
      </c>
      <c r="G24" s="20">
        <f>'[1]Прил. 5 а'!$G$192</f>
        <v>34084.5</v>
      </c>
    </row>
    <row r="25" spans="1:7" s="19" customFormat="1" ht="31.5" customHeight="1" hidden="1">
      <c r="A25" s="11" t="s">
        <v>20</v>
      </c>
      <c r="B25" s="18" t="s">
        <v>14</v>
      </c>
      <c r="C25" s="18" t="s">
        <v>16</v>
      </c>
      <c r="D25" s="12" t="s">
        <v>21</v>
      </c>
      <c r="E25" s="18"/>
      <c r="F25" s="20">
        <f>F26</f>
        <v>0</v>
      </c>
      <c r="G25" s="20">
        <f>G26</f>
        <v>0</v>
      </c>
    </row>
    <row r="26" spans="1:7" s="19" customFormat="1" ht="31.5" customHeight="1" hidden="1">
      <c r="A26" s="11" t="s">
        <v>11</v>
      </c>
      <c r="B26" s="18" t="s">
        <v>14</v>
      </c>
      <c r="C26" s="18" t="s">
        <v>16</v>
      </c>
      <c r="D26" s="12" t="s">
        <v>21</v>
      </c>
      <c r="E26" s="18" t="s">
        <v>12</v>
      </c>
      <c r="F26" s="20"/>
      <c r="G26" s="20"/>
    </row>
    <row r="27" spans="1:7" s="19" customFormat="1" ht="69.75" customHeight="1">
      <c r="A27" s="11" t="s">
        <v>38</v>
      </c>
      <c r="B27" s="18" t="s">
        <v>14</v>
      </c>
      <c r="C27" s="18" t="s">
        <v>16</v>
      </c>
      <c r="D27" s="12" t="s">
        <v>29</v>
      </c>
      <c r="E27" s="18"/>
      <c r="F27" s="20">
        <f>F28</f>
        <v>2304.2</v>
      </c>
      <c r="G27" s="20">
        <f>G28</f>
        <v>1869</v>
      </c>
    </row>
    <row r="28" spans="1:7" s="19" customFormat="1" ht="25.5" customHeight="1">
      <c r="A28" s="17" t="s">
        <v>39</v>
      </c>
      <c r="B28" s="18" t="s">
        <v>14</v>
      </c>
      <c r="C28" s="18" t="s">
        <v>16</v>
      </c>
      <c r="D28" s="12" t="s">
        <v>29</v>
      </c>
      <c r="E28" s="18" t="s">
        <v>40</v>
      </c>
      <c r="F28" s="20">
        <v>2304.2</v>
      </c>
      <c r="G28" s="20">
        <v>1869</v>
      </c>
    </row>
    <row r="29" spans="1:7" s="19" customFormat="1" ht="63">
      <c r="A29" s="11" t="s">
        <v>31</v>
      </c>
      <c r="B29" s="18" t="s">
        <v>14</v>
      </c>
      <c r="C29" s="18" t="s">
        <v>16</v>
      </c>
      <c r="D29" s="12" t="s">
        <v>30</v>
      </c>
      <c r="E29" s="18"/>
      <c r="F29" s="20">
        <f>F30</f>
        <v>1522.9</v>
      </c>
      <c r="G29" s="20">
        <f>G30</f>
        <v>1524.6</v>
      </c>
    </row>
    <row r="30" spans="1:7" s="19" customFormat="1" ht="31.5">
      <c r="A30" s="11" t="s">
        <v>11</v>
      </c>
      <c r="B30" s="18" t="s">
        <v>14</v>
      </c>
      <c r="C30" s="18" t="s">
        <v>16</v>
      </c>
      <c r="D30" s="12" t="s">
        <v>30</v>
      </c>
      <c r="E30" s="18" t="s">
        <v>12</v>
      </c>
      <c r="F30" s="20">
        <f>'[1]Прил. 5 а'!$F$198</f>
        <v>1522.9</v>
      </c>
      <c r="G30" s="20">
        <f>'[1]Прил. 5 а'!$G$198</f>
        <v>1524.6</v>
      </c>
    </row>
    <row r="31" spans="1:7" s="19" customFormat="1" ht="63">
      <c r="A31" s="11" t="s">
        <v>56</v>
      </c>
      <c r="B31" s="28" t="s">
        <v>14</v>
      </c>
      <c r="C31" s="28" t="s">
        <v>16</v>
      </c>
      <c r="D31" s="28" t="s">
        <v>55</v>
      </c>
      <c r="E31" s="28"/>
      <c r="F31" s="20">
        <f>F32</f>
        <v>14518</v>
      </c>
      <c r="G31" s="20">
        <f>G32</f>
        <v>10238.1</v>
      </c>
    </row>
    <row r="32" spans="1:7" s="19" customFormat="1" ht="15.75">
      <c r="A32" s="34" t="s">
        <v>39</v>
      </c>
      <c r="B32" s="28" t="s">
        <v>14</v>
      </c>
      <c r="C32" s="28" t="s">
        <v>16</v>
      </c>
      <c r="D32" s="28" t="s">
        <v>55</v>
      </c>
      <c r="E32" s="28" t="s">
        <v>40</v>
      </c>
      <c r="F32" s="20">
        <f>'[1]Прил. 5 а'!$F$200</f>
        <v>14518</v>
      </c>
      <c r="G32" s="20">
        <f>'[1]Прил. 5 а'!$G$200</f>
        <v>10238.1</v>
      </c>
    </row>
    <row r="33" spans="1:7" s="19" customFormat="1" ht="15.75">
      <c r="A33" s="26" t="s">
        <v>32</v>
      </c>
      <c r="B33" s="27" t="s">
        <v>33</v>
      </c>
      <c r="C33" s="18"/>
      <c r="D33" s="12"/>
      <c r="E33" s="18"/>
      <c r="F33" s="29">
        <f aca="true" t="shared" si="1" ref="F33:G36">F34</f>
        <v>505.5</v>
      </c>
      <c r="G33" s="29">
        <f t="shared" si="1"/>
        <v>504.5</v>
      </c>
    </row>
    <row r="34" spans="1:7" s="19" customFormat="1" ht="31.5">
      <c r="A34" s="17" t="s">
        <v>34</v>
      </c>
      <c r="B34" s="28" t="s">
        <v>33</v>
      </c>
      <c r="C34" s="28" t="s">
        <v>33</v>
      </c>
      <c r="D34" s="12"/>
      <c r="E34" s="18"/>
      <c r="F34" s="20">
        <f t="shared" si="1"/>
        <v>505.5</v>
      </c>
      <c r="G34" s="20">
        <f t="shared" si="1"/>
        <v>504.5</v>
      </c>
    </row>
    <row r="35" spans="1:7" s="19" customFormat="1" ht="31.5">
      <c r="A35" s="17" t="s">
        <v>9</v>
      </c>
      <c r="B35" s="28" t="s">
        <v>33</v>
      </c>
      <c r="C35" s="18" t="s">
        <v>33</v>
      </c>
      <c r="D35" s="12" t="s">
        <v>10</v>
      </c>
      <c r="E35" s="18"/>
      <c r="F35" s="20">
        <f t="shared" si="1"/>
        <v>505.5</v>
      </c>
      <c r="G35" s="20">
        <f t="shared" si="1"/>
        <v>504.5</v>
      </c>
    </row>
    <row r="36" spans="1:7" s="19" customFormat="1" ht="47.25">
      <c r="A36" s="11" t="s">
        <v>42</v>
      </c>
      <c r="B36" s="28" t="s">
        <v>33</v>
      </c>
      <c r="C36" s="18" t="s">
        <v>33</v>
      </c>
      <c r="D36" s="12" t="s">
        <v>23</v>
      </c>
      <c r="E36" s="18"/>
      <c r="F36" s="20">
        <f t="shared" si="1"/>
        <v>505.5</v>
      </c>
      <c r="G36" s="20">
        <f t="shared" si="1"/>
        <v>504.5</v>
      </c>
    </row>
    <row r="37" spans="1:7" s="19" customFormat="1" ht="31.5">
      <c r="A37" s="11" t="s">
        <v>11</v>
      </c>
      <c r="B37" s="18" t="s">
        <v>33</v>
      </c>
      <c r="C37" s="18" t="s">
        <v>33</v>
      </c>
      <c r="D37" s="12" t="s">
        <v>41</v>
      </c>
      <c r="E37" s="18" t="s">
        <v>12</v>
      </c>
      <c r="F37" s="20">
        <f>'[1]Прил. 5 а'!$F$223</f>
        <v>505.5</v>
      </c>
      <c r="G37" s="20">
        <f>'[1]Прил. 5 а'!$G$223</f>
        <v>504.5</v>
      </c>
    </row>
    <row r="38" spans="1:7" s="19" customFormat="1" ht="31.5">
      <c r="A38" s="24" t="s">
        <v>50</v>
      </c>
      <c r="B38" s="27" t="s">
        <v>35</v>
      </c>
      <c r="C38" s="18"/>
      <c r="D38" s="12"/>
      <c r="E38" s="18"/>
      <c r="F38" s="29">
        <f>F39</f>
        <v>2982.5</v>
      </c>
      <c r="G38" s="29">
        <f>G39</f>
        <v>2976.5</v>
      </c>
    </row>
    <row r="39" spans="1:7" s="19" customFormat="1" ht="47.25">
      <c r="A39" s="11" t="s">
        <v>36</v>
      </c>
      <c r="B39" s="28" t="s">
        <v>35</v>
      </c>
      <c r="C39" s="28" t="s">
        <v>44</v>
      </c>
      <c r="D39" s="12"/>
      <c r="E39" s="18"/>
      <c r="F39" s="20">
        <f>F40</f>
        <v>2982.5</v>
      </c>
      <c r="G39" s="20">
        <f>G40</f>
        <v>2976.5</v>
      </c>
    </row>
    <row r="40" spans="1:7" s="19" customFormat="1" ht="31.5">
      <c r="A40" s="17" t="s">
        <v>9</v>
      </c>
      <c r="B40" s="28" t="s">
        <v>35</v>
      </c>
      <c r="C40" s="18" t="s">
        <v>44</v>
      </c>
      <c r="D40" s="12" t="s">
        <v>10</v>
      </c>
      <c r="E40" s="18"/>
      <c r="F40" s="20">
        <f>F43+F41+F45</f>
        <v>2982.5</v>
      </c>
      <c r="G40" s="20">
        <f>G43+G41+G45</f>
        <v>2976.5</v>
      </c>
    </row>
    <row r="41" spans="1:7" s="19" customFormat="1" ht="78.75">
      <c r="A41" s="11" t="s">
        <v>65</v>
      </c>
      <c r="B41" s="28" t="s">
        <v>35</v>
      </c>
      <c r="C41" s="18" t="s">
        <v>44</v>
      </c>
      <c r="D41" s="12" t="s">
        <v>21</v>
      </c>
      <c r="E41" s="18"/>
      <c r="F41" s="20">
        <f>F42</f>
        <v>252.8</v>
      </c>
      <c r="G41" s="20">
        <f>G42</f>
        <v>252.2</v>
      </c>
    </row>
    <row r="42" spans="1:7" s="19" customFormat="1" ht="31.5">
      <c r="A42" s="11" t="s">
        <v>11</v>
      </c>
      <c r="B42" s="18" t="s">
        <v>35</v>
      </c>
      <c r="C42" s="18" t="s">
        <v>44</v>
      </c>
      <c r="D42" s="12" t="s">
        <v>21</v>
      </c>
      <c r="E42" s="18" t="s">
        <v>12</v>
      </c>
      <c r="F42" s="20">
        <f>'[1]Прил. 5 а'!$F$294</f>
        <v>252.8</v>
      </c>
      <c r="G42" s="20">
        <f>'[1]Прил. 5 а'!$G$294</f>
        <v>252.2</v>
      </c>
    </row>
    <row r="43" spans="1:7" s="19" customFormat="1" ht="63">
      <c r="A43" s="11" t="s">
        <v>31</v>
      </c>
      <c r="B43" s="28" t="s">
        <v>35</v>
      </c>
      <c r="C43" s="18" t="s">
        <v>44</v>
      </c>
      <c r="D43" s="12" t="s">
        <v>30</v>
      </c>
      <c r="E43" s="18"/>
      <c r="F43" s="20">
        <f>F44</f>
        <v>505.5</v>
      </c>
      <c r="G43" s="20">
        <f>G44</f>
        <v>504.5</v>
      </c>
    </row>
    <row r="44" spans="1:7" s="19" customFormat="1" ht="31.5">
      <c r="A44" s="11" t="s">
        <v>11</v>
      </c>
      <c r="B44" s="28" t="s">
        <v>35</v>
      </c>
      <c r="C44" s="18" t="s">
        <v>44</v>
      </c>
      <c r="D44" s="12" t="s">
        <v>30</v>
      </c>
      <c r="E44" s="18" t="s">
        <v>12</v>
      </c>
      <c r="F44" s="20">
        <f>'[1]Прил. 5 а'!$F$296</f>
        <v>505.5</v>
      </c>
      <c r="G44" s="20">
        <f>'[1]Прил. 5 а'!$G$296</f>
        <v>504.5</v>
      </c>
    </row>
    <row r="45" spans="1:7" s="19" customFormat="1" ht="31.5">
      <c r="A45" s="31" t="s">
        <v>48</v>
      </c>
      <c r="B45" s="28" t="s">
        <v>35</v>
      </c>
      <c r="C45" s="18" t="s">
        <v>44</v>
      </c>
      <c r="D45" s="12" t="s">
        <v>49</v>
      </c>
      <c r="E45" s="18"/>
      <c r="F45" s="20">
        <f>F46</f>
        <v>2224.2</v>
      </c>
      <c r="G45" s="20">
        <f>G46</f>
        <v>2219.8</v>
      </c>
    </row>
    <row r="46" spans="1:7" s="19" customFormat="1" ht="31.5">
      <c r="A46" s="11" t="s">
        <v>11</v>
      </c>
      <c r="B46" s="28" t="s">
        <v>35</v>
      </c>
      <c r="C46" s="18" t="s">
        <v>44</v>
      </c>
      <c r="D46" s="12" t="s">
        <v>49</v>
      </c>
      <c r="E46" s="18" t="s">
        <v>12</v>
      </c>
      <c r="F46" s="20">
        <f>'[1]Прил. 5 а'!$F$298</f>
        <v>2224.2</v>
      </c>
      <c r="G46" s="20">
        <f>'[1]Прил. 5 а'!$G$298</f>
        <v>2219.8</v>
      </c>
    </row>
    <row r="47" spans="1:7" s="19" customFormat="1" ht="15.75">
      <c r="A47" s="35" t="s">
        <v>57</v>
      </c>
      <c r="B47" s="37" t="s">
        <v>58</v>
      </c>
      <c r="C47" s="37" t="s">
        <v>64</v>
      </c>
      <c r="D47" s="10"/>
      <c r="E47" s="10"/>
      <c r="F47" s="20">
        <f aca="true" t="shared" si="2" ref="F47:G50">F48</f>
        <v>200</v>
      </c>
      <c r="G47" s="20">
        <f t="shared" si="2"/>
        <v>200</v>
      </c>
    </row>
    <row r="48" spans="1:7" s="19" customFormat="1" ht="15.75">
      <c r="A48" s="36" t="s">
        <v>59</v>
      </c>
      <c r="B48" s="10" t="s">
        <v>58</v>
      </c>
      <c r="C48" s="10" t="s">
        <v>16</v>
      </c>
      <c r="D48" s="10"/>
      <c r="E48" s="10"/>
      <c r="F48" s="20">
        <f t="shared" si="2"/>
        <v>200</v>
      </c>
      <c r="G48" s="20">
        <f t="shared" si="2"/>
        <v>200</v>
      </c>
    </row>
    <row r="49" spans="1:7" s="19" customFormat="1" ht="31.5">
      <c r="A49" s="17" t="s">
        <v>9</v>
      </c>
      <c r="B49" s="10" t="s">
        <v>58</v>
      </c>
      <c r="C49" s="10" t="s">
        <v>16</v>
      </c>
      <c r="D49" s="10" t="s">
        <v>10</v>
      </c>
      <c r="E49" s="10"/>
      <c r="F49" s="20">
        <f t="shared" si="2"/>
        <v>200</v>
      </c>
      <c r="G49" s="20">
        <f t="shared" si="2"/>
        <v>200</v>
      </c>
    </row>
    <row r="50" spans="1:7" s="19" customFormat="1" ht="54.75" customHeight="1">
      <c r="A50" s="17" t="s">
        <v>63</v>
      </c>
      <c r="B50" s="10" t="s">
        <v>58</v>
      </c>
      <c r="C50" s="10" t="s">
        <v>16</v>
      </c>
      <c r="D50" s="10" t="s">
        <v>60</v>
      </c>
      <c r="E50" s="10"/>
      <c r="F50" s="20">
        <f t="shared" si="2"/>
        <v>200</v>
      </c>
      <c r="G50" s="20">
        <f t="shared" si="2"/>
        <v>200</v>
      </c>
    </row>
    <row r="51" spans="1:7" s="19" customFormat="1" ht="31.5">
      <c r="A51" s="11" t="s">
        <v>11</v>
      </c>
      <c r="B51" s="10" t="s">
        <v>58</v>
      </c>
      <c r="C51" s="10" t="s">
        <v>16</v>
      </c>
      <c r="D51" s="10" t="s">
        <v>60</v>
      </c>
      <c r="E51" s="10" t="s">
        <v>12</v>
      </c>
      <c r="F51" s="20">
        <f>'[1]Прил. 5 а'!$F$303</f>
        <v>200</v>
      </c>
      <c r="G51" s="20">
        <f>'[1]Прил. 5 а'!$G$302</f>
        <v>200</v>
      </c>
    </row>
    <row r="52" spans="1:7" ht="18.75">
      <c r="A52" s="13" t="s">
        <v>18</v>
      </c>
      <c r="B52" s="14"/>
      <c r="C52" s="14"/>
      <c r="D52" s="15"/>
      <c r="E52" s="14"/>
      <c r="F52" s="16">
        <f>F9+F38+F33+F47</f>
        <v>79941.4</v>
      </c>
      <c r="G52" s="16">
        <f>G9+G38+G33+G47</f>
        <v>75284.80000000002</v>
      </c>
    </row>
    <row r="53" spans="1:7" ht="15.75">
      <c r="A53" s="22"/>
      <c r="B53" s="23"/>
      <c r="C53" s="23"/>
      <c r="D53" s="23"/>
      <c r="E53" s="23"/>
      <c r="F53" s="22"/>
      <c r="G53" s="22"/>
    </row>
    <row r="54" ht="15.75">
      <c r="D54" s="23"/>
    </row>
    <row r="55" ht="15.75">
      <c r="D55" s="23"/>
    </row>
    <row r="56" ht="15.75">
      <c r="D56" s="23"/>
    </row>
    <row r="57" ht="15.75">
      <c r="D57" s="23"/>
    </row>
    <row r="58" ht="15.75">
      <c r="D58" s="23"/>
    </row>
    <row r="59" ht="15.75">
      <c r="D59" s="23"/>
    </row>
    <row r="60" ht="15.75">
      <c r="D60" s="23"/>
    </row>
    <row r="61" ht="15.75">
      <c r="D61" s="23"/>
    </row>
    <row r="62" ht="15.75">
      <c r="D62" s="23"/>
    </row>
    <row r="63" ht="15.75">
      <c r="D63" s="23"/>
    </row>
  </sheetData>
  <sheetProtection/>
  <mergeCells count="4">
    <mergeCell ref="E4:F4"/>
    <mergeCell ref="A5:G5"/>
    <mergeCell ref="F3:G3"/>
    <mergeCell ref="F1:G1"/>
  </mergeCells>
  <printOptions horizontalCentered="1"/>
  <pageMargins left="0.984251968503937" right="0.5905511811023623" top="0.7480314960629921" bottom="0.7480314960629921" header="0.31496062992125984" footer="0.31496062992125984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bsz</dc:creator>
  <cp:keywords/>
  <dc:description/>
  <cp:lastModifiedBy>brea</cp:lastModifiedBy>
  <cp:lastPrinted>2013-05-30T09:25:05Z</cp:lastPrinted>
  <dcterms:created xsi:type="dcterms:W3CDTF">2009-05-20T04:45:31Z</dcterms:created>
  <dcterms:modified xsi:type="dcterms:W3CDTF">2013-05-30T11:50:31Z</dcterms:modified>
  <cp:category/>
  <cp:version/>
  <cp:contentType/>
  <cp:contentStatus/>
</cp:coreProperties>
</file>