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72" windowWidth="9408" windowHeight="8556" tabRatio="941"/>
  </bookViews>
  <sheets>
    <sheet name="2012 год (3)" sheetId="16" r:id="rId1"/>
  </sheets>
  <definedNames>
    <definedName name="_xlnm.Print_Titles" localSheetId="0">'2012 год (3)'!$7:$11</definedName>
    <definedName name="_xlnm.Print_Area" localSheetId="0">'2012 год (3)'!$A$1:$U$60</definedName>
  </definedNames>
  <calcPr calcId="125725"/>
</workbook>
</file>

<file path=xl/calcChain.xml><?xml version="1.0" encoding="utf-8"?>
<calcChain xmlns="http://schemas.openxmlformats.org/spreadsheetml/2006/main">
  <c r="Z36" i="16"/>
  <c r="Y36"/>
  <c r="X36"/>
  <c r="W36"/>
  <c r="O60"/>
  <c r="P60"/>
  <c r="Q60"/>
  <c r="R60"/>
  <c r="N60"/>
  <c r="I60"/>
  <c r="J60"/>
  <c r="L60"/>
  <c r="H60"/>
  <c r="K36"/>
  <c r="W60"/>
  <c r="X60" s="1"/>
  <c r="K59"/>
  <c r="Z59" s="1"/>
  <c r="K58"/>
  <c r="Z58" s="1"/>
  <c r="K57"/>
  <c r="Z57" s="1"/>
  <c r="K56"/>
  <c r="Z56" s="1"/>
  <c r="K55"/>
  <c r="Z55" s="1"/>
  <c r="K54"/>
  <c r="Z54" s="1"/>
  <c r="K53"/>
  <c r="Z53" s="1"/>
  <c r="K52"/>
  <c r="Z52" s="1"/>
  <c r="K51"/>
  <c r="Z51" s="1"/>
  <c r="K50"/>
  <c r="Z50" s="1"/>
  <c r="K49"/>
  <c r="Z49" s="1"/>
  <c r="K48"/>
  <c r="Z48" s="1"/>
  <c r="K47"/>
  <c r="Z47" s="1"/>
  <c r="K46"/>
  <c r="Z46" s="1"/>
  <c r="K45"/>
  <c r="Z45" s="1"/>
  <c r="K44"/>
  <c r="Z44" s="1"/>
  <c r="K43"/>
  <c r="Z43" s="1"/>
  <c r="K42"/>
  <c r="Z42" s="1"/>
  <c r="K41"/>
  <c r="Z41" s="1"/>
  <c r="K40"/>
  <c r="Z40" s="1"/>
  <c r="K39"/>
  <c r="Z39" s="1"/>
  <c r="K38"/>
  <c r="Z38" s="1"/>
  <c r="K37"/>
  <c r="Z37" s="1"/>
  <c r="K35"/>
  <c r="Z35" s="1"/>
  <c r="K34"/>
  <c r="Z34" s="1"/>
  <c r="K33"/>
  <c r="Z33" s="1"/>
  <c r="K32"/>
  <c r="Z32" s="1"/>
  <c r="K31"/>
  <c r="Z31" s="1"/>
  <c r="K30"/>
  <c r="Z30" s="1"/>
  <c r="K29"/>
  <c r="Z29" s="1"/>
  <c r="K28"/>
  <c r="Z28" s="1"/>
  <c r="K27"/>
  <c r="Z27" s="1"/>
  <c r="K26"/>
  <c r="Z26" s="1"/>
  <c r="K25"/>
  <c r="Z25" s="1"/>
  <c r="K24"/>
  <c r="Z24" s="1"/>
  <c r="K23"/>
  <c r="Z23" s="1"/>
  <c r="K22"/>
  <c r="Z22" s="1"/>
  <c r="K21"/>
  <c r="Z21" s="1"/>
  <c r="K20"/>
  <c r="Z20" s="1"/>
  <c r="K19"/>
  <c r="Z19" s="1"/>
  <c r="K18"/>
  <c r="Z18" s="1"/>
  <c r="K17"/>
  <c r="Z17" s="1"/>
  <c r="K16"/>
  <c r="Z16" s="1"/>
  <c r="K15"/>
  <c r="Z15" s="1"/>
  <c r="K14"/>
  <c r="Z14" s="1"/>
  <c r="K13"/>
  <c r="Z13" s="1"/>
  <c r="K12"/>
  <c r="Z12" s="1"/>
  <c r="K11"/>
  <c r="Z11" s="1"/>
  <c r="K10"/>
  <c r="K60" s="1"/>
  <c r="V60" l="1"/>
  <c r="Z10"/>
</calcChain>
</file>

<file path=xl/sharedStrings.xml><?xml version="1.0" encoding="utf-8"?>
<sst xmlns="http://schemas.openxmlformats.org/spreadsheetml/2006/main" count="251" uniqueCount="90">
  <si>
    <t>Перечень многоквартирных домов</t>
  </si>
  <si>
    <t>№ п/п</t>
  </si>
  <si>
    <t>Адрес МКД</t>
  </si>
  <si>
    <t>Год</t>
  </si>
  <si>
    <t>ввода в эксплуатацию</t>
  </si>
  <si>
    <t>Материал стен</t>
  </si>
  <si>
    <t>Количество этажей</t>
  </si>
  <si>
    <t>Количество подъездов</t>
  </si>
  <si>
    <t>общаяплощадь МКД, всего</t>
  </si>
  <si>
    <t>кв.м</t>
  </si>
  <si>
    <t>Площадь
помещений МКД:</t>
  </si>
  <si>
    <t>всего:</t>
  </si>
  <si>
    <t>чел.</t>
  </si>
  <si>
    <t>вид ремонта</t>
  </si>
  <si>
    <t>Стоимость капитального ремонта</t>
  </si>
  <si>
    <t>руб.</t>
  </si>
  <si>
    <t>в том числе:</t>
  </si>
  <si>
    <t>за счет средств Фонда</t>
  </si>
  <si>
    <t>руб./кв.м</t>
  </si>
  <si>
    <t>Плановая дата завершения работ</t>
  </si>
  <si>
    <t xml:space="preserve">
</t>
  </si>
  <si>
    <t xml:space="preserve">
</t>
  </si>
  <si>
    <t>Город Балаково</t>
  </si>
  <si>
    <t>Каменные, кирпичные</t>
  </si>
  <si>
    <t>ЧАСТ</t>
  </si>
  <si>
    <t>Панельные</t>
  </si>
  <si>
    <t>X</t>
  </si>
  <si>
    <t>Итого по муниципальному образованию город Балаково:</t>
  </si>
  <si>
    <t>Количество жителей, зарегистрированных в МКД на дату утверждения программы</t>
  </si>
  <si>
    <t>за счет средств ТСЖ, других кооперативов либо собственников помещений в МКД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</si>
  <si>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</si>
  <si>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</si>
  <si>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в том числе жилых помещений, находящихся в собственности граждан</t>
  </si>
  <si>
    <t>завершение последнего 
капитального ремонта</t>
  </si>
  <si>
    <t>за счет средств 
местного бюджета</t>
  </si>
  <si>
    <t>за счет средств бюджета 
субъекта Российской Федерации</t>
  </si>
  <si>
    <t>г Балаково ул Академика Жук д.22</t>
  </si>
  <si>
    <t>г Балаково ул Академика Жук д.38</t>
  </si>
  <si>
    <t>г Балаково ул Академика Жук д.42</t>
  </si>
  <si>
    <t>г Балаково ул Академика Жук д.44</t>
  </si>
  <si>
    <t>г Балаково ул Академика Жук д.57</t>
  </si>
  <si>
    <t>г Балаково ул Вокзальная д.71</t>
  </si>
  <si>
    <t>г Балаково ул Волжская д.69</t>
  </si>
  <si>
    <t>г Балаково ул Комарова д.122А</t>
  </si>
  <si>
    <t>г Балаково ул Комарова д.128</t>
  </si>
  <si>
    <t>г Балаково ул Коммунистическая д.121А</t>
  </si>
  <si>
    <t>г Балаково ул Коммунистическая д.123А</t>
  </si>
  <si>
    <t>г Балаково ул Коммунистическая д.127</t>
  </si>
  <si>
    <t>г Балаково ул Ленина д.108</t>
  </si>
  <si>
    <t>г Балаково ул Ленина д.121</t>
  </si>
  <si>
    <t>г Балаково ул Ленина д.123</t>
  </si>
  <si>
    <t>г Балаково ул Ленина д.122</t>
  </si>
  <si>
    <t>г Балаково ул Ленина д.76А</t>
  </si>
  <si>
    <t>г Балаково ул Менделеева д.1</t>
  </si>
  <si>
    <t>г Балаково ул Менделеева д.6</t>
  </si>
  <si>
    <t>г Балаково ул Менделеева д.8</t>
  </si>
  <si>
    <t>г Балаково ул Механизаторов д.5</t>
  </si>
  <si>
    <t>г Балаково ул Минская д.3</t>
  </si>
  <si>
    <t>г Балаково ул Минская д.39</t>
  </si>
  <si>
    <t>г Балаково ул Минская д.67</t>
  </si>
  <si>
    <t>г Балаково ул Минская д.7</t>
  </si>
  <si>
    <t>г Балаково ул Минская д.75</t>
  </si>
  <si>
    <t>г Балаково ул Набережная Леонова д.14</t>
  </si>
  <si>
    <t>г Балаково ул Набережная Леонова д.20</t>
  </si>
  <si>
    <t>г Балаково ул Набережная Леонова д.25</t>
  </si>
  <si>
    <t>г Балаково ул Набережная Леонова д.35</t>
  </si>
  <si>
    <t>г Балаково ул Набережная Леонова д.40</t>
  </si>
  <si>
    <t>г Балаково ул Привокзальная д.8</t>
  </si>
  <si>
    <t>г Балаково ул Радищева д.54</t>
  </si>
  <si>
    <t>г Балаково ул Чапаева д.159</t>
  </si>
  <si>
    <t>г Балаково ул Чапаева д.161</t>
  </si>
  <si>
    <t>г Балаково ул Шевченко д.93</t>
  </si>
  <si>
    <t>г Балаково ул Титова д.11</t>
  </si>
  <si>
    <t>г Балаково ул Титова д.15</t>
  </si>
  <si>
    <t>г Балаково ул Титова д.17А</t>
  </si>
  <si>
    <t>г Балаково ул Титова д.23</t>
  </si>
  <si>
    <t>г Балаково ул Титова д.23А</t>
  </si>
  <si>
    <t>г Балаково ул Титова д.27А</t>
  </si>
  <si>
    <t>г Балаково ул Титова д.3</t>
  </si>
  <si>
    <t>г Балаково ул Титова д.35А</t>
  </si>
  <si>
    <t>г Балаково ул Титова д.47А</t>
  </si>
  <si>
    <t>г Балаково ул Титова д.5</t>
  </si>
  <si>
    <t>г Балаково ул Титова д.57А</t>
  </si>
  <si>
    <t>г Балаково ул Титова д.7</t>
  </si>
  <si>
    <t>г Балаково ул Титова д.9</t>
  </si>
  <si>
    <t>09.2012</t>
  </si>
  <si>
    <t>Приложение №1 к муниципальной целевой программе 
"Адресная программа по проведению капитального
ремонта многоквартирных домов на территории
муниципального образования город  Балаково на 2012 год"</t>
  </si>
  <si>
    <t>г Балаково ул Набережная 50 лет ВЛКСМ д.15</t>
  </si>
  <si>
    <t>собственники</t>
  </si>
  <si>
    <t>мун доля</t>
  </si>
</sst>
</file>

<file path=xl/styles.xml><?xml version="1.0" encoding="utf-8"?>
<styleSheet xmlns="http://schemas.openxmlformats.org/spreadsheetml/2006/main">
  <numFmts count="3">
    <numFmt numFmtId="164" formatCode="###\ ###\ ###\ ##0"/>
    <numFmt numFmtId="165" formatCode="###\ ###\ ###\ ##0.00"/>
    <numFmt numFmtId="166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1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6" fontId="2" fillId="2" borderId="0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quotePrefix="1" applyFont="1" applyFill="1" applyBorder="1" applyAlignment="1">
      <alignment horizontal="center"/>
    </xf>
    <xf numFmtId="0" fontId="4" fillId="2" borderId="0" xfId="0" applyFont="1" applyFill="1"/>
    <xf numFmtId="0" fontId="3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right"/>
    </xf>
    <xf numFmtId="165" fontId="8" fillId="2" borderId="0" xfId="0" applyNumberFormat="1" applyFont="1" applyFill="1"/>
    <xf numFmtId="0" fontId="8" fillId="2" borderId="0" xfId="0" applyFont="1" applyFill="1"/>
    <xf numFmtId="165" fontId="4" fillId="2" borderId="0" xfId="0" applyNumberFormat="1" applyFont="1" applyFill="1"/>
    <xf numFmtId="4" fontId="9" fillId="2" borderId="0" xfId="0" applyNumberFormat="1" applyFont="1" applyFill="1" applyAlignment="1"/>
    <xf numFmtId="4" fontId="4" fillId="2" borderId="0" xfId="0" applyNumberFormat="1" applyFont="1" applyFill="1"/>
    <xf numFmtId="2" fontId="4" fillId="2" borderId="0" xfId="0" applyNumberFormat="1" applyFont="1" applyFill="1"/>
    <xf numFmtId="0" fontId="3" fillId="2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4" fontId="3" fillId="2" borderId="1" xfId="0" applyNumberFormat="1" applyFont="1" applyFill="1" applyBorder="1"/>
    <xf numFmtId="3" fontId="3" fillId="2" borderId="3" xfId="0" applyNumberFormat="1" applyFont="1" applyFill="1" applyBorder="1" applyAlignment="1"/>
    <xf numFmtId="164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center"/>
    </xf>
    <xf numFmtId="4" fontId="3" fillId="2" borderId="2" xfId="0" applyNumberFormat="1" applyFont="1" applyFill="1" applyBorder="1"/>
    <xf numFmtId="4" fontId="7" fillId="2" borderId="5" xfId="0" applyNumberFormat="1" applyFont="1" applyFill="1" applyBorder="1"/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/>
    <xf numFmtId="0" fontId="3" fillId="2" borderId="1" xfId="0" applyFont="1" applyFill="1" applyBorder="1" applyAlignment="1">
      <alignment horizontal="center" textRotation="90"/>
    </xf>
    <xf numFmtId="0" fontId="3" fillId="2" borderId="1" xfId="0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/>
    <xf numFmtId="164" fontId="4" fillId="2" borderId="1" xfId="0" applyNumberFormat="1" applyFont="1" applyFill="1" applyBorder="1" applyAlignment="1"/>
    <xf numFmtId="165" fontId="4" fillId="2" borderId="1" xfId="0" applyNumberFormat="1" applyFont="1" applyFill="1" applyBorder="1" applyAlignment="1"/>
    <xf numFmtId="165" fontId="4" fillId="2" borderId="2" xfId="0" applyNumberFormat="1" applyFont="1" applyFill="1" applyBorder="1" applyAlignment="1"/>
    <xf numFmtId="0" fontId="3" fillId="2" borderId="1" xfId="0" applyFont="1" applyFill="1" applyBorder="1" applyAlignment="1">
      <alignment horizontal="center" textRotation="90"/>
    </xf>
    <xf numFmtId="0" fontId="3" fillId="2" borderId="1" xfId="0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/>
    <xf numFmtId="0" fontId="6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6"/>
  <sheetViews>
    <sheetView tabSelected="1" view="pageBreakPreview" topLeftCell="A22" zoomScale="60" zoomScaleNormal="75" workbookViewId="0">
      <selection activeCell="L45" sqref="L45"/>
    </sheetView>
  </sheetViews>
  <sheetFormatPr defaultColWidth="8.88671875" defaultRowHeight="14.4"/>
  <cols>
    <col min="1" max="1" width="6.21875" style="4" customWidth="1"/>
    <col min="2" max="2" width="43.33203125" style="4" customWidth="1"/>
    <col min="3" max="3" width="8.6640625" style="4" customWidth="1"/>
    <col min="4" max="4" width="7" style="4" customWidth="1"/>
    <col min="5" max="5" width="22.44140625" style="4" customWidth="1"/>
    <col min="6" max="6" width="7.109375" style="4" customWidth="1"/>
    <col min="7" max="7" width="7.88671875" style="4" customWidth="1"/>
    <col min="8" max="8" width="13.109375" style="4" customWidth="1"/>
    <col min="9" max="9" width="13" style="4" customWidth="1"/>
    <col min="10" max="10" width="12.21875" style="4" customWidth="1"/>
    <col min="11" max="11" width="0.33203125" style="4" hidden="1" customWidth="1"/>
    <col min="12" max="13" width="10.6640625" style="4" customWidth="1"/>
    <col min="14" max="18" width="15.6640625" style="4" customWidth="1"/>
    <col min="19" max="21" width="11.6640625" style="4" customWidth="1"/>
    <col min="22" max="22" width="0" style="4" hidden="1" customWidth="1"/>
    <col min="23" max="23" width="13.88671875" style="4" customWidth="1"/>
    <col min="24" max="24" width="13.6640625" style="4" customWidth="1"/>
    <col min="25" max="16384" width="8.88671875" style="4"/>
  </cols>
  <sheetData>
    <row r="1" spans="1:26" ht="46.2" customHeight="1">
      <c r="R1" s="49" t="s">
        <v>86</v>
      </c>
      <c r="S1" s="49"/>
      <c r="T1" s="49"/>
      <c r="U1" s="49"/>
      <c r="V1" s="1"/>
      <c r="W1" s="1"/>
    </row>
    <row r="2" spans="1:26" ht="16.2" customHeight="1">
      <c r="A2" s="50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</row>
    <row r="3" spans="1:26" ht="9.6" customHeight="1"/>
    <row r="4" spans="1:26" ht="28.2">
      <c r="A4" s="48" t="s">
        <v>1</v>
      </c>
      <c r="B4" s="48" t="s">
        <v>2</v>
      </c>
      <c r="C4" s="48" t="s">
        <v>3</v>
      </c>
      <c r="D4" s="42"/>
      <c r="E4" s="46" t="s">
        <v>5</v>
      </c>
      <c r="F4" s="46" t="s">
        <v>6</v>
      </c>
      <c r="G4" s="46" t="s">
        <v>7</v>
      </c>
      <c r="H4" s="46" t="s">
        <v>8</v>
      </c>
      <c r="I4" s="52" t="s">
        <v>10</v>
      </c>
      <c r="J4" s="42"/>
      <c r="K4" s="27"/>
      <c r="L4" s="47" t="s">
        <v>28</v>
      </c>
      <c r="M4" s="46" t="s">
        <v>13</v>
      </c>
      <c r="N4" s="48" t="s">
        <v>14</v>
      </c>
      <c r="O4" s="42"/>
      <c r="P4" s="42"/>
      <c r="Q4" s="42"/>
      <c r="R4" s="42"/>
      <c r="S4" s="47" t="s">
        <v>30</v>
      </c>
      <c r="T4" s="47" t="s">
        <v>31</v>
      </c>
      <c r="U4" s="46" t="s">
        <v>19</v>
      </c>
      <c r="V4" s="5" t="s">
        <v>20</v>
      </c>
      <c r="W4" s="19"/>
      <c r="X4" s="19"/>
    </row>
    <row r="5" spans="1:26">
      <c r="A5" s="42"/>
      <c r="B5" s="42"/>
      <c r="C5" s="46" t="s">
        <v>4</v>
      </c>
      <c r="D5" s="47" t="s">
        <v>33</v>
      </c>
      <c r="E5" s="42"/>
      <c r="F5" s="42"/>
      <c r="G5" s="42"/>
      <c r="H5" s="42"/>
      <c r="I5" s="46" t="s">
        <v>11</v>
      </c>
      <c r="J5" s="47" t="s">
        <v>32</v>
      </c>
      <c r="K5" s="29"/>
      <c r="L5" s="42"/>
      <c r="M5" s="42"/>
      <c r="N5" s="46" t="s">
        <v>11</v>
      </c>
      <c r="O5" s="48" t="s">
        <v>16</v>
      </c>
      <c r="P5" s="42"/>
      <c r="Q5" s="42"/>
      <c r="R5" s="42"/>
      <c r="S5" s="42"/>
      <c r="T5" s="42"/>
      <c r="U5" s="42"/>
      <c r="W5" s="19"/>
      <c r="X5" s="19"/>
    </row>
    <row r="6" spans="1:26" ht="94.2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27"/>
      <c r="L6" s="42"/>
      <c r="M6" s="42"/>
      <c r="N6" s="42"/>
      <c r="O6" s="28" t="s">
        <v>17</v>
      </c>
      <c r="P6" s="29" t="s">
        <v>35</v>
      </c>
      <c r="Q6" s="29" t="s">
        <v>34</v>
      </c>
      <c r="R6" s="29" t="s">
        <v>29</v>
      </c>
      <c r="S6" s="42"/>
      <c r="T6" s="42"/>
      <c r="U6" s="42"/>
      <c r="V6" s="5" t="s">
        <v>21</v>
      </c>
      <c r="W6" s="23" t="s">
        <v>88</v>
      </c>
      <c r="X6" s="23" t="s">
        <v>89</v>
      </c>
    </row>
    <row r="7" spans="1:26" ht="24.6" customHeight="1">
      <c r="A7" s="42"/>
      <c r="B7" s="42"/>
      <c r="C7" s="42"/>
      <c r="D7" s="42"/>
      <c r="E7" s="42"/>
      <c r="F7" s="42"/>
      <c r="G7" s="42"/>
      <c r="H7" s="30" t="s">
        <v>9</v>
      </c>
      <c r="I7" s="30" t="s">
        <v>9</v>
      </c>
      <c r="J7" s="30" t="s">
        <v>9</v>
      </c>
      <c r="K7" s="30"/>
      <c r="L7" s="30" t="s">
        <v>12</v>
      </c>
      <c r="M7" s="42"/>
      <c r="N7" s="30" t="s">
        <v>15</v>
      </c>
      <c r="O7" s="30" t="s">
        <v>15</v>
      </c>
      <c r="P7" s="30" t="s">
        <v>15</v>
      </c>
      <c r="Q7" s="30" t="s">
        <v>15</v>
      </c>
      <c r="R7" s="30" t="s">
        <v>15</v>
      </c>
      <c r="S7" s="30" t="s">
        <v>18</v>
      </c>
      <c r="T7" s="30" t="s">
        <v>18</v>
      </c>
      <c r="U7" s="42"/>
      <c r="V7" s="5" t="s">
        <v>20</v>
      </c>
      <c r="W7" s="19"/>
      <c r="X7" s="19"/>
    </row>
    <row r="8" spans="1:26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/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6">
        <v>16</v>
      </c>
      <c r="R8" s="6">
        <v>17</v>
      </c>
      <c r="S8" s="6">
        <v>18</v>
      </c>
      <c r="T8" s="6">
        <v>19</v>
      </c>
      <c r="U8" s="6">
        <v>20</v>
      </c>
      <c r="W8" s="19"/>
      <c r="X8" s="19"/>
    </row>
    <row r="9" spans="1:26">
      <c r="A9" s="40" t="s">
        <v>22</v>
      </c>
      <c r="B9" s="41"/>
      <c r="C9" s="42"/>
      <c r="D9" s="42"/>
      <c r="E9" s="42"/>
      <c r="F9" s="43"/>
      <c r="G9" s="43"/>
      <c r="H9" s="44"/>
      <c r="I9" s="44"/>
      <c r="J9" s="44"/>
      <c r="K9" s="44"/>
      <c r="L9" s="43"/>
      <c r="M9" s="41"/>
      <c r="N9" s="45"/>
      <c r="O9" s="45"/>
      <c r="P9" s="45"/>
      <c r="Q9" s="45"/>
      <c r="R9" s="45"/>
      <c r="S9" s="45"/>
      <c r="T9" s="44"/>
      <c r="U9" s="42"/>
      <c r="W9" s="24"/>
      <c r="X9" s="24"/>
    </row>
    <row r="10" spans="1:26" ht="16.2" customHeight="1">
      <c r="A10" s="30">
        <v>1</v>
      </c>
      <c r="B10" s="2" t="s">
        <v>36</v>
      </c>
      <c r="C10" s="30">
        <v>1960</v>
      </c>
      <c r="D10" s="30"/>
      <c r="E10" s="26" t="s">
        <v>23</v>
      </c>
      <c r="F10" s="31">
        <v>2</v>
      </c>
      <c r="G10" s="31">
        <v>2</v>
      </c>
      <c r="H10" s="32">
        <v>962.18</v>
      </c>
      <c r="I10" s="32">
        <v>621.17999999999995</v>
      </c>
      <c r="J10" s="32">
        <v>621.17999999999995</v>
      </c>
      <c r="K10" s="32">
        <f>I10-J10</f>
        <v>0</v>
      </c>
      <c r="L10" s="33">
        <v>29</v>
      </c>
      <c r="M10" s="34" t="s">
        <v>24</v>
      </c>
      <c r="N10" s="32">
        <v>1003106</v>
      </c>
      <c r="O10" s="32">
        <v>694129</v>
      </c>
      <c r="P10" s="32">
        <v>194116</v>
      </c>
      <c r="Q10" s="32">
        <v>64706</v>
      </c>
      <c r="R10" s="32">
        <v>50155</v>
      </c>
      <c r="S10" s="32">
        <v>1614.84</v>
      </c>
      <c r="T10" s="32">
        <v>4856.34</v>
      </c>
      <c r="U10" s="3" t="s">
        <v>85</v>
      </c>
      <c r="W10" s="35">
        <v>50155</v>
      </c>
      <c r="X10" s="36">
        <v>0</v>
      </c>
      <c r="Y10" s="4">
        <v>0</v>
      </c>
      <c r="Z10" s="4">
        <f t="shared" ref="Z10:Z59" si="0">K10/I10*100</f>
        <v>0</v>
      </c>
    </row>
    <row r="11" spans="1:26" ht="16.2" customHeight="1">
      <c r="A11" s="30">
        <v>2</v>
      </c>
      <c r="B11" s="2" t="s">
        <v>37</v>
      </c>
      <c r="C11" s="30">
        <v>1960</v>
      </c>
      <c r="D11" s="30"/>
      <c r="E11" s="26" t="s">
        <v>23</v>
      </c>
      <c r="F11" s="31">
        <v>3</v>
      </c>
      <c r="G11" s="31">
        <v>2</v>
      </c>
      <c r="H11" s="32">
        <v>995.68</v>
      </c>
      <c r="I11" s="32">
        <v>927.04</v>
      </c>
      <c r="J11" s="32">
        <v>844.42</v>
      </c>
      <c r="K11" s="32">
        <f t="shared" ref="K11:K59" si="1">I11-J11</f>
        <v>82.62</v>
      </c>
      <c r="L11" s="33">
        <v>41</v>
      </c>
      <c r="M11" s="34" t="s">
        <v>24</v>
      </c>
      <c r="N11" s="32">
        <v>1147821</v>
      </c>
      <c r="O11" s="32">
        <v>794269</v>
      </c>
      <c r="P11" s="32">
        <v>222121</v>
      </c>
      <c r="Q11" s="32">
        <v>74040</v>
      </c>
      <c r="R11" s="32">
        <v>57391</v>
      </c>
      <c r="S11" s="32">
        <v>1238.1600000000001</v>
      </c>
      <c r="T11" s="32">
        <v>4856.34</v>
      </c>
      <c r="U11" s="3" t="s">
        <v>85</v>
      </c>
      <c r="W11" s="35">
        <v>52276.18</v>
      </c>
      <c r="X11" s="35">
        <v>5114.82</v>
      </c>
      <c r="Y11" s="4">
        <v>82.62</v>
      </c>
      <c r="Z11" s="4">
        <f t="shared" si="0"/>
        <v>8.9122367966862281</v>
      </c>
    </row>
    <row r="12" spans="1:26">
      <c r="A12" s="30">
        <v>3</v>
      </c>
      <c r="B12" s="2" t="s">
        <v>38</v>
      </c>
      <c r="C12" s="30">
        <v>1960</v>
      </c>
      <c r="D12" s="30"/>
      <c r="E12" s="26" t="s">
        <v>23</v>
      </c>
      <c r="F12" s="31">
        <v>3</v>
      </c>
      <c r="G12" s="31">
        <v>2</v>
      </c>
      <c r="H12" s="32">
        <v>981.28</v>
      </c>
      <c r="I12" s="32">
        <v>911.42</v>
      </c>
      <c r="J12" s="32">
        <v>755.06</v>
      </c>
      <c r="K12" s="32">
        <f t="shared" si="1"/>
        <v>156.36000000000001</v>
      </c>
      <c r="L12" s="33">
        <v>41</v>
      </c>
      <c r="M12" s="34" t="s">
        <v>24</v>
      </c>
      <c r="N12" s="32">
        <v>1048152</v>
      </c>
      <c r="O12" s="32">
        <v>725300</v>
      </c>
      <c r="P12" s="32">
        <v>202833</v>
      </c>
      <c r="Q12" s="32">
        <v>67611</v>
      </c>
      <c r="R12" s="32">
        <v>52408</v>
      </c>
      <c r="S12" s="32">
        <v>1150.02</v>
      </c>
      <c r="T12" s="32">
        <v>4856.34</v>
      </c>
      <c r="U12" s="3" t="s">
        <v>85</v>
      </c>
      <c r="W12" s="35">
        <v>43417.07</v>
      </c>
      <c r="X12" s="35">
        <v>8990.93</v>
      </c>
      <c r="Y12" s="4">
        <v>156.36000000000001</v>
      </c>
      <c r="Z12" s="4">
        <f t="shared" si="0"/>
        <v>17.155647231792152</v>
      </c>
    </row>
    <row r="13" spans="1:26">
      <c r="A13" s="30">
        <v>4</v>
      </c>
      <c r="B13" s="2" t="s">
        <v>39</v>
      </c>
      <c r="C13" s="30">
        <v>1960</v>
      </c>
      <c r="D13" s="30"/>
      <c r="E13" s="26" t="s">
        <v>23</v>
      </c>
      <c r="F13" s="31">
        <v>3</v>
      </c>
      <c r="G13" s="31">
        <v>2</v>
      </c>
      <c r="H13" s="32">
        <v>993.08</v>
      </c>
      <c r="I13" s="32">
        <v>916.61</v>
      </c>
      <c r="J13" s="32">
        <v>667.32</v>
      </c>
      <c r="K13" s="32">
        <f t="shared" si="1"/>
        <v>249.28999999999996</v>
      </c>
      <c r="L13" s="33">
        <v>47</v>
      </c>
      <c r="M13" s="34" t="s">
        <v>24</v>
      </c>
      <c r="N13" s="32">
        <v>977237</v>
      </c>
      <c r="O13" s="32">
        <v>676228</v>
      </c>
      <c r="P13" s="32">
        <v>189110</v>
      </c>
      <c r="Q13" s="32">
        <v>63037</v>
      </c>
      <c r="R13" s="32">
        <v>48862</v>
      </c>
      <c r="S13" s="32">
        <v>1066.1400000000001</v>
      </c>
      <c r="T13" s="32">
        <v>4856.34</v>
      </c>
      <c r="U13" s="3" t="s">
        <v>85</v>
      </c>
      <c r="W13" s="35">
        <v>35573.019999999997</v>
      </c>
      <c r="X13" s="35">
        <v>13288.98</v>
      </c>
      <c r="Y13" s="4">
        <v>249.28999999999996</v>
      </c>
      <c r="Z13" s="4">
        <f t="shared" si="0"/>
        <v>27.196953993519596</v>
      </c>
    </row>
    <row r="14" spans="1:26">
      <c r="A14" s="30">
        <v>5</v>
      </c>
      <c r="B14" s="2" t="s">
        <v>40</v>
      </c>
      <c r="C14" s="30">
        <v>1959</v>
      </c>
      <c r="D14" s="30"/>
      <c r="E14" s="26" t="s">
        <v>23</v>
      </c>
      <c r="F14" s="31">
        <v>2</v>
      </c>
      <c r="G14" s="31">
        <v>2</v>
      </c>
      <c r="H14" s="32">
        <v>664.58</v>
      </c>
      <c r="I14" s="32">
        <v>615.74</v>
      </c>
      <c r="J14" s="32">
        <v>615.74</v>
      </c>
      <c r="K14" s="32">
        <f t="shared" si="1"/>
        <v>0</v>
      </c>
      <c r="L14" s="33">
        <v>27</v>
      </c>
      <c r="M14" s="34" t="s">
        <v>24</v>
      </c>
      <c r="N14" s="32">
        <v>889969</v>
      </c>
      <c r="O14" s="32">
        <v>615841</v>
      </c>
      <c r="P14" s="32">
        <v>172222</v>
      </c>
      <c r="Q14" s="32">
        <v>57407</v>
      </c>
      <c r="R14" s="32">
        <v>44499</v>
      </c>
      <c r="S14" s="32">
        <v>1445.36</v>
      </c>
      <c r="T14" s="32">
        <v>4856.34</v>
      </c>
      <c r="U14" s="3" t="s">
        <v>85</v>
      </c>
      <c r="W14" s="35">
        <v>44499</v>
      </c>
      <c r="X14" s="36">
        <v>0</v>
      </c>
      <c r="Y14" s="4">
        <v>0</v>
      </c>
      <c r="Z14" s="4">
        <f t="shared" si="0"/>
        <v>0</v>
      </c>
    </row>
    <row r="15" spans="1:26">
      <c r="A15" s="30">
        <v>6</v>
      </c>
      <c r="B15" s="2" t="s">
        <v>41</v>
      </c>
      <c r="C15" s="30">
        <v>1967</v>
      </c>
      <c r="D15" s="30"/>
      <c r="E15" s="26" t="s">
        <v>23</v>
      </c>
      <c r="F15" s="31">
        <v>2</v>
      </c>
      <c r="G15" s="31">
        <v>2</v>
      </c>
      <c r="H15" s="32">
        <v>1128.8599999999999</v>
      </c>
      <c r="I15" s="32">
        <v>644.94000000000005</v>
      </c>
      <c r="J15" s="32">
        <v>614.91999999999996</v>
      </c>
      <c r="K15" s="32">
        <f t="shared" si="1"/>
        <v>30.020000000000095</v>
      </c>
      <c r="L15" s="33">
        <v>39</v>
      </c>
      <c r="M15" s="34" t="s">
        <v>24</v>
      </c>
      <c r="N15" s="32">
        <v>946351</v>
      </c>
      <c r="O15" s="32">
        <v>654856</v>
      </c>
      <c r="P15" s="32">
        <v>183133</v>
      </c>
      <c r="Q15" s="32">
        <v>61044</v>
      </c>
      <c r="R15" s="32">
        <v>47318</v>
      </c>
      <c r="S15" s="32">
        <v>1467.35</v>
      </c>
      <c r="T15" s="32">
        <v>4856.34</v>
      </c>
      <c r="U15" s="3" t="s">
        <v>85</v>
      </c>
      <c r="W15" s="35">
        <v>45115.49</v>
      </c>
      <c r="X15" s="35">
        <v>2202.5100000000002</v>
      </c>
      <c r="Y15" s="4">
        <v>30.020000000000095</v>
      </c>
      <c r="Z15" s="4">
        <f t="shared" si="0"/>
        <v>4.6546965609204101</v>
      </c>
    </row>
    <row r="16" spans="1:26">
      <c r="A16" s="30">
        <v>7</v>
      </c>
      <c r="B16" s="2" t="s">
        <v>42</v>
      </c>
      <c r="C16" s="30">
        <v>1965</v>
      </c>
      <c r="D16" s="30"/>
      <c r="E16" s="26" t="s">
        <v>23</v>
      </c>
      <c r="F16" s="31">
        <v>5</v>
      </c>
      <c r="G16" s="31">
        <v>4</v>
      </c>
      <c r="H16" s="32">
        <v>5133</v>
      </c>
      <c r="I16" s="32">
        <v>3212</v>
      </c>
      <c r="J16" s="32">
        <v>3212</v>
      </c>
      <c r="K16" s="32">
        <f t="shared" si="1"/>
        <v>0</v>
      </c>
      <c r="L16" s="33">
        <v>180</v>
      </c>
      <c r="M16" s="34" t="s">
        <v>24</v>
      </c>
      <c r="N16" s="32">
        <v>1171349</v>
      </c>
      <c r="O16" s="32">
        <v>810550</v>
      </c>
      <c r="P16" s="32">
        <v>226674</v>
      </c>
      <c r="Q16" s="32">
        <v>75558</v>
      </c>
      <c r="R16" s="32">
        <v>58567</v>
      </c>
      <c r="S16" s="32">
        <v>364.68</v>
      </c>
      <c r="T16" s="32">
        <v>4856.34</v>
      </c>
      <c r="U16" s="3" t="s">
        <v>85</v>
      </c>
      <c r="W16" s="35">
        <v>58567</v>
      </c>
      <c r="X16" s="36">
        <v>0</v>
      </c>
      <c r="Y16" s="4">
        <v>0</v>
      </c>
      <c r="Z16" s="4">
        <f t="shared" si="0"/>
        <v>0</v>
      </c>
    </row>
    <row r="17" spans="1:26">
      <c r="A17" s="30">
        <v>8</v>
      </c>
      <c r="B17" s="2" t="s">
        <v>43</v>
      </c>
      <c r="C17" s="30">
        <v>1968</v>
      </c>
      <c r="D17" s="30"/>
      <c r="E17" s="26" t="s">
        <v>23</v>
      </c>
      <c r="F17" s="31">
        <v>5</v>
      </c>
      <c r="G17" s="31">
        <v>3</v>
      </c>
      <c r="H17" s="32">
        <v>4501.34</v>
      </c>
      <c r="I17" s="32">
        <v>3253.09</v>
      </c>
      <c r="J17" s="32">
        <v>2627.36</v>
      </c>
      <c r="K17" s="32">
        <f t="shared" si="1"/>
        <v>625.73</v>
      </c>
      <c r="L17" s="33">
        <v>161</v>
      </c>
      <c r="M17" s="34" t="s">
        <v>24</v>
      </c>
      <c r="N17" s="32">
        <v>1247280</v>
      </c>
      <c r="O17" s="32">
        <v>863093</v>
      </c>
      <c r="P17" s="32">
        <v>241367</v>
      </c>
      <c r="Q17" s="32">
        <v>80456</v>
      </c>
      <c r="R17" s="32">
        <v>62364</v>
      </c>
      <c r="S17" s="32">
        <v>383.41</v>
      </c>
      <c r="T17" s="32">
        <v>4856.34</v>
      </c>
      <c r="U17" s="3" t="s">
        <v>85</v>
      </c>
      <c r="W17" s="35">
        <v>50368.32</v>
      </c>
      <c r="X17" s="35">
        <v>11995.68</v>
      </c>
      <c r="Y17" s="4">
        <v>625.73</v>
      </c>
      <c r="Z17" s="4">
        <f t="shared" si="0"/>
        <v>19.234942777482331</v>
      </c>
    </row>
    <row r="18" spans="1:26">
      <c r="A18" s="30">
        <v>9</v>
      </c>
      <c r="B18" s="2" t="s">
        <v>44</v>
      </c>
      <c r="C18" s="30">
        <v>1966</v>
      </c>
      <c r="D18" s="30"/>
      <c r="E18" s="26" t="s">
        <v>23</v>
      </c>
      <c r="F18" s="31">
        <v>5</v>
      </c>
      <c r="G18" s="31">
        <v>3</v>
      </c>
      <c r="H18" s="32">
        <v>4552.18</v>
      </c>
      <c r="I18" s="32">
        <v>3302.4</v>
      </c>
      <c r="J18" s="32">
        <v>2534.85</v>
      </c>
      <c r="K18" s="32">
        <f t="shared" si="1"/>
        <v>767.55000000000018</v>
      </c>
      <c r="L18" s="33">
        <v>158</v>
      </c>
      <c r="M18" s="34" t="s">
        <v>24</v>
      </c>
      <c r="N18" s="32">
        <v>1451398</v>
      </c>
      <c r="O18" s="32">
        <v>1004339</v>
      </c>
      <c r="P18" s="32">
        <v>280867</v>
      </c>
      <c r="Q18" s="32">
        <v>93622</v>
      </c>
      <c r="R18" s="32">
        <v>72570</v>
      </c>
      <c r="S18" s="32">
        <v>439.5</v>
      </c>
      <c r="T18" s="32">
        <v>4856.34</v>
      </c>
      <c r="U18" s="3" t="s">
        <v>85</v>
      </c>
      <c r="W18" s="35">
        <v>55703.14</v>
      </c>
      <c r="X18" s="35">
        <v>16866.86</v>
      </c>
      <c r="Y18" s="4">
        <v>767.55000000000018</v>
      </c>
      <c r="Z18" s="4">
        <f t="shared" si="0"/>
        <v>23.242187500000007</v>
      </c>
    </row>
    <row r="19" spans="1:26">
      <c r="A19" s="30">
        <v>10</v>
      </c>
      <c r="B19" s="2" t="s">
        <v>45</v>
      </c>
      <c r="C19" s="30">
        <v>1954</v>
      </c>
      <c r="D19" s="30"/>
      <c r="E19" s="26" t="s">
        <v>23</v>
      </c>
      <c r="F19" s="31">
        <v>2</v>
      </c>
      <c r="G19" s="31">
        <v>2</v>
      </c>
      <c r="H19" s="32">
        <v>606.72</v>
      </c>
      <c r="I19" s="32">
        <v>552.72</v>
      </c>
      <c r="J19" s="32">
        <v>517.95000000000005</v>
      </c>
      <c r="K19" s="32">
        <f t="shared" si="1"/>
        <v>34.769999999999982</v>
      </c>
      <c r="L19" s="33">
        <v>24</v>
      </c>
      <c r="M19" s="34" t="s">
        <v>24</v>
      </c>
      <c r="N19" s="32">
        <v>1017124</v>
      </c>
      <c r="O19" s="32">
        <v>703830</v>
      </c>
      <c r="P19" s="32">
        <v>196828</v>
      </c>
      <c r="Q19" s="32">
        <v>65610</v>
      </c>
      <c r="R19" s="32">
        <v>50856</v>
      </c>
      <c r="S19" s="32">
        <v>1840.22</v>
      </c>
      <c r="T19" s="32">
        <v>4856.34</v>
      </c>
      <c r="U19" s="3" t="s">
        <v>85</v>
      </c>
      <c r="W19" s="35">
        <v>47656.800000000003</v>
      </c>
      <c r="X19" s="35">
        <v>3199.2</v>
      </c>
      <c r="Y19" s="4">
        <v>34.769999999999982</v>
      </c>
      <c r="Z19" s="4">
        <f t="shared" si="0"/>
        <v>6.2907077724706868</v>
      </c>
    </row>
    <row r="20" spans="1:26">
      <c r="A20" s="30">
        <v>11</v>
      </c>
      <c r="B20" s="2" t="s">
        <v>46</v>
      </c>
      <c r="C20" s="30">
        <v>1954</v>
      </c>
      <c r="D20" s="30"/>
      <c r="E20" s="26" t="s">
        <v>23</v>
      </c>
      <c r="F20" s="31">
        <v>2</v>
      </c>
      <c r="G20" s="31">
        <v>2</v>
      </c>
      <c r="H20" s="32">
        <v>605.61</v>
      </c>
      <c r="I20" s="32">
        <v>573.99</v>
      </c>
      <c r="J20" s="32">
        <v>466.15</v>
      </c>
      <c r="K20" s="32">
        <f t="shared" si="1"/>
        <v>107.84000000000003</v>
      </c>
      <c r="L20" s="33">
        <v>26</v>
      </c>
      <c r="M20" s="34" t="s">
        <v>24</v>
      </c>
      <c r="N20" s="32">
        <v>1017164</v>
      </c>
      <c r="O20" s="32">
        <v>703857</v>
      </c>
      <c r="P20" s="32">
        <v>196837</v>
      </c>
      <c r="Q20" s="32">
        <v>65612</v>
      </c>
      <c r="R20" s="32">
        <v>50858</v>
      </c>
      <c r="S20" s="32">
        <v>1772.09</v>
      </c>
      <c r="T20" s="32">
        <v>4856.34</v>
      </c>
      <c r="U20" s="3" t="s">
        <v>85</v>
      </c>
      <c r="W20" s="35">
        <v>41302.910000000003</v>
      </c>
      <c r="X20" s="35">
        <v>9555.09</v>
      </c>
      <c r="Y20" s="4">
        <v>107.84000000000003</v>
      </c>
      <c r="Z20" s="4">
        <f t="shared" si="0"/>
        <v>18.787783759298947</v>
      </c>
    </row>
    <row r="21" spans="1:26" ht="15" customHeight="1">
      <c r="A21" s="30">
        <v>12</v>
      </c>
      <c r="B21" s="2" t="s">
        <v>47</v>
      </c>
      <c r="C21" s="30">
        <v>1964</v>
      </c>
      <c r="D21" s="30"/>
      <c r="E21" s="26" t="s">
        <v>23</v>
      </c>
      <c r="F21" s="31">
        <v>5</v>
      </c>
      <c r="G21" s="31">
        <v>2</v>
      </c>
      <c r="H21" s="32">
        <v>1830.71</v>
      </c>
      <c r="I21" s="32">
        <v>1392.29</v>
      </c>
      <c r="J21" s="32">
        <v>1319.51</v>
      </c>
      <c r="K21" s="32">
        <f t="shared" si="1"/>
        <v>72.779999999999973</v>
      </c>
      <c r="L21" s="33">
        <v>61</v>
      </c>
      <c r="M21" s="34" t="s">
        <v>24</v>
      </c>
      <c r="N21" s="32">
        <v>943250</v>
      </c>
      <c r="O21" s="32">
        <v>652710</v>
      </c>
      <c r="P21" s="32">
        <v>182533</v>
      </c>
      <c r="Q21" s="32">
        <v>60844</v>
      </c>
      <c r="R21" s="32">
        <v>47163</v>
      </c>
      <c r="S21" s="32">
        <v>677.48</v>
      </c>
      <c r="T21" s="32">
        <v>4856.34</v>
      </c>
      <c r="U21" s="3" t="s">
        <v>85</v>
      </c>
      <c r="W21" s="35">
        <v>44697.62</v>
      </c>
      <c r="X21" s="35">
        <v>2465.38</v>
      </c>
      <c r="Y21" s="4">
        <v>72.779999999999973</v>
      </c>
      <c r="Z21" s="4">
        <f t="shared" si="0"/>
        <v>5.2273592426865072</v>
      </c>
    </row>
    <row r="22" spans="1:26">
      <c r="A22" s="30">
        <v>13</v>
      </c>
      <c r="B22" s="2" t="s">
        <v>48</v>
      </c>
      <c r="C22" s="30">
        <v>1973</v>
      </c>
      <c r="D22" s="30"/>
      <c r="E22" s="26" t="s">
        <v>23</v>
      </c>
      <c r="F22" s="31">
        <v>9</v>
      </c>
      <c r="G22" s="31">
        <v>4</v>
      </c>
      <c r="H22" s="32">
        <v>8146.6</v>
      </c>
      <c r="I22" s="32">
        <v>6353.3</v>
      </c>
      <c r="J22" s="32">
        <v>6223.1</v>
      </c>
      <c r="K22" s="32">
        <f t="shared" si="1"/>
        <v>130.19999999999982</v>
      </c>
      <c r="L22" s="33">
        <v>267</v>
      </c>
      <c r="M22" s="34" t="s">
        <v>24</v>
      </c>
      <c r="N22" s="32">
        <v>1657797</v>
      </c>
      <c r="O22" s="32">
        <v>1147162</v>
      </c>
      <c r="P22" s="32">
        <v>320809</v>
      </c>
      <c r="Q22" s="32">
        <v>106936</v>
      </c>
      <c r="R22" s="32">
        <v>82890</v>
      </c>
      <c r="S22" s="32">
        <v>260.93</v>
      </c>
      <c r="T22" s="32">
        <v>4856.34</v>
      </c>
      <c r="U22" s="3" t="s">
        <v>85</v>
      </c>
      <c r="W22" s="35">
        <v>81191.31</v>
      </c>
      <c r="X22" s="35">
        <v>1698.69</v>
      </c>
      <c r="Y22" s="4">
        <v>130.19999999999982</v>
      </c>
      <c r="Z22" s="4">
        <f t="shared" si="0"/>
        <v>2.0493286953236871</v>
      </c>
    </row>
    <row r="23" spans="1:26">
      <c r="A23" s="30">
        <v>14</v>
      </c>
      <c r="B23" s="2" t="s">
        <v>49</v>
      </c>
      <c r="C23" s="30">
        <v>1967</v>
      </c>
      <c r="D23" s="30"/>
      <c r="E23" s="26" t="s">
        <v>23</v>
      </c>
      <c r="F23" s="31">
        <v>5</v>
      </c>
      <c r="G23" s="31">
        <v>4</v>
      </c>
      <c r="H23" s="32">
        <v>3124.09</v>
      </c>
      <c r="I23" s="32">
        <v>2574.09</v>
      </c>
      <c r="J23" s="32">
        <v>2282.39</v>
      </c>
      <c r="K23" s="32">
        <f t="shared" si="1"/>
        <v>291.70000000000027</v>
      </c>
      <c r="L23" s="33">
        <v>122</v>
      </c>
      <c r="M23" s="34" t="s">
        <v>24</v>
      </c>
      <c r="N23" s="32">
        <v>1104301</v>
      </c>
      <c r="O23" s="32">
        <v>764154</v>
      </c>
      <c r="P23" s="32">
        <v>213699</v>
      </c>
      <c r="Q23" s="32">
        <v>71233</v>
      </c>
      <c r="R23" s="32">
        <v>55215</v>
      </c>
      <c r="S23" s="32">
        <v>429.01</v>
      </c>
      <c r="T23" s="32">
        <v>4856.34</v>
      </c>
      <c r="U23" s="3" t="s">
        <v>85</v>
      </c>
      <c r="W23" s="35">
        <v>48957.95</v>
      </c>
      <c r="X23" s="35">
        <v>6257.05</v>
      </c>
      <c r="Y23" s="4">
        <v>291.70000000000027</v>
      </c>
      <c r="Z23" s="4">
        <f t="shared" si="0"/>
        <v>11.332160103182105</v>
      </c>
    </row>
    <row r="24" spans="1:26">
      <c r="A24" s="30">
        <v>15</v>
      </c>
      <c r="B24" s="2" t="s">
        <v>51</v>
      </c>
      <c r="C24" s="30">
        <v>1960</v>
      </c>
      <c r="D24" s="30"/>
      <c r="E24" s="26" t="s">
        <v>23</v>
      </c>
      <c r="F24" s="31">
        <v>4</v>
      </c>
      <c r="G24" s="31">
        <v>2</v>
      </c>
      <c r="H24" s="32">
        <v>1331.4</v>
      </c>
      <c r="I24" s="32">
        <v>1241.4000000000001</v>
      </c>
      <c r="J24" s="32">
        <v>1199.7</v>
      </c>
      <c r="K24" s="32">
        <f t="shared" si="1"/>
        <v>41.700000000000045</v>
      </c>
      <c r="L24" s="33">
        <v>49</v>
      </c>
      <c r="M24" s="34" t="s">
        <v>24</v>
      </c>
      <c r="N24" s="32">
        <v>1097022</v>
      </c>
      <c r="O24" s="32">
        <v>759117</v>
      </c>
      <c r="P24" s="32">
        <v>212290</v>
      </c>
      <c r="Q24" s="32">
        <v>70764</v>
      </c>
      <c r="R24" s="32">
        <v>54851</v>
      </c>
      <c r="S24" s="32">
        <v>883.7</v>
      </c>
      <c r="T24" s="32">
        <v>4856.34</v>
      </c>
      <c r="U24" s="3" t="s">
        <v>85</v>
      </c>
      <c r="W24" s="35">
        <v>53008.49</v>
      </c>
      <c r="X24" s="35">
        <v>1842.51</v>
      </c>
      <c r="Y24" s="4">
        <v>41.700000000000045</v>
      </c>
      <c r="Z24" s="4">
        <f t="shared" si="0"/>
        <v>3.3591106814886453</v>
      </c>
    </row>
    <row r="25" spans="1:26">
      <c r="A25" s="30">
        <v>16</v>
      </c>
      <c r="B25" s="2" t="s">
        <v>50</v>
      </c>
      <c r="C25" s="30">
        <v>1959</v>
      </c>
      <c r="D25" s="30"/>
      <c r="E25" s="26" t="s">
        <v>23</v>
      </c>
      <c r="F25" s="31">
        <v>3</v>
      </c>
      <c r="G25" s="31">
        <v>2</v>
      </c>
      <c r="H25" s="32">
        <v>1438.96</v>
      </c>
      <c r="I25" s="32">
        <v>993.96</v>
      </c>
      <c r="J25" s="32">
        <v>937.39</v>
      </c>
      <c r="K25" s="32">
        <f t="shared" si="1"/>
        <v>56.57000000000005</v>
      </c>
      <c r="L25" s="33">
        <v>34</v>
      </c>
      <c r="M25" s="34" t="s">
        <v>24</v>
      </c>
      <c r="N25" s="32">
        <v>1031079</v>
      </c>
      <c r="O25" s="32">
        <v>713486</v>
      </c>
      <c r="P25" s="32">
        <v>199529</v>
      </c>
      <c r="Q25" s="32">
        <v>66510</v>
      </c>
      <c r="R25" s="32">
        <v>51554</v>
      </c>
      <c r="S25" s="32">
        <v>1037.3399999999999</v>
      </c>
      <c r="T25" s="32">
        <v>4856.34</v>
      </c>
      <c r="U25" s="3" t="s">
        <v>85</v>
      </c>
      <c r="W25" s="35">
        <v>48619.87</v>
      </c>
      <c r="X25" s="35">
        <v>2934.13</v>
      </c>
      <c r="Y25" s="4">
        <v>56.57000000000005</v>
      </c>
      <c r="Z25" s="4">
        <f t="shared" si="0"/>
        <v>5.6913759104994215</v>
      </c>
    </row>
    <row r="26" spans="1:26">
      <c r="A26" s="30">
        <v>17</v>
      </c>
      <c r="B26" s="2" t="s">
        <v>52</v>
      </c>
      <c r="C26" s="30">
        <v>1973</v>
      </c>
      <c r="D26" s="30"/>
      <c r="E26" s="26" t="s">
        <v>25</v>
      </c>
      <c r="F26" s="31">
        <v>5</v>
      </c>
      <c r="G26" s="31">
        <v>5</v>
      </c>
      <c r="H26" s="32">
        <v>5216.8999999999996</v>
      </c>
      <c r="I26" s="32">
        <v>3501.9</v>
      </c>
      <c r="J26" s="32">
        <v>3173.4</v>
      </c>
      <c r="K26" s="32">
        <f t="shared" si="1"/>
        <v>328.5</v>
      </c>
      <c r="L26" s="33">
        <v>165</v>
      </c>
      <c r="M26" s="34" t="s">
        <v>24</v>
      </c>
      <c r="N26" s="32">
        <v>1213210</v>
      </c>
      <c r="O26" s="32">
        <v>839517</v>
      </c>
      <c r="P26" s="32">
        <v>234775</v>
      </c>
      <c r="Q26" s="32">
        <v>78258</v>
      </c>
      <c r="R26" s="32">
        <v>60660</v>
      </c>
      <c r="S26" s="32">
        <v>346.44</v>
      </c>
      <c r="T26" s="32">
        <v>4856.34</v>
      </c>
      <c r="U26" s="3" t="s">
        <v>85</v>
      </c>
      <c r="W26" s="35">
        <v>54969.71</v>
      </c>
      <c r="X26" s="35">
        <v>5690.29</v>
      </c>
      <c r="Y26" s="4">
        <v>328.5</v>
      </c>
      <c r="Z26" s="4">
        <f t="shared" si="0"/>
        <v>9.3806219480853237</v>
      </c>
    </row>
    <row r="27" spans="1:26">
      <c r="A27" s="30">
        <v>18</v>
      </c>
      <c r="B27" s="2" t="s">
        <v>53</v>
      </c>
      <c r="C27" s="30">
        <v>1964</v>
      </c>
      <c r="D27" s="30"/>
      <c r="E27" s="26" t="s">
        <v>25</v>
      </c>
      <c r="F27" s="31">
        <v>4</v>
      </c>
      <c r="G27" s="31">
        <v>3</v>
      </c>
      <c r="H27" s="32">
        <v>2799.56</v>
      </c>
      <c r="I27" s="32">
        <v>2036</v>
      </c>
      <c r="J27" s="32">
        <v>1862.88</v>
      </c>
      <c r="K27" s="32">
        <f t="shared" si="1"/>
        <v>173.11999999999989</v>
      </c>
      <c r="L27" s="33">
        <v>108</v>
      </c>
      <c r="M27" s="34" t="s">
        <v>24</v>
      </c>
      <c r="N27" s="32">
        <v>957554</v>
      </c>
      <c r="O27" s="32">
        <v>662608</v>
      </c>
      <c r="P27" s="32">
        <v>185301</v>
      </c>
      <c r="Q27" s="32">
        <v>61767</v>
      </c>
      <c r="R27" s="32">
        <v>47878</v>
      </c>
      <c r="S27" s="32">
        <v>470.31</v>
      </c>
      <c r="T27" s="32">
        <v>4856.34</v>
      </c>
      <c r="U27" s="3" t="s">
        <v>85</v>
      </c>
      <c r="W27" s="35">
        <v>43806.96</v>
      </c>
      <c r="X27" s="35">
        <v>4071.04</v>
      </c>
      <c r="Y27" s="4">
        <v>173.11999999999989</v>
      </c>
      <c r="Z27" s="4">
        <f t="shared" si="0"/>
        <v>8.5029469548133534</v>
      </c>
    </row>
    <row r="28" spans="1:26">
      <c r="A28" s="30">
        <v>19</v>
      </c>
      <c r="B28" s="2" t="s">
        <v>54</v>
      </c>
      <c r="C28" s="30">
        <v>1963</v>
      </c>
      <c r="D28" s="30"/>
      <c r="E28" s="26" t="s">
        <v>25</v>
      </c>
      <c r="F28" s="31">
        <v>4</v>
      </c>
      <c r="G28" s="31">
        <v>3</v>
      </c>
      <c r="H28" s="32">
        <v>2780.07</v>
      </c>
      <c r="I28" s="32">
        <v>2009.43</v>
      </c>
      <c r="J28" s="32">
        <v>1807.18</v>
      </c>
      <c r="K28" s="32">
        <f t="shared" si="1"/>
        <v>202.25</v>
      </c>
      <c r="L28" s="33">
        <v>106</v>
      </c>
      <c r="M28" s="34" t="s">
        <v>24</v>
      </c>
      <c r="N28" s="32">
        <v>966317</v>
      </c>
      <c r="O28" s="32">
        <v>668672</v>
      </c>
      <c r="P28" s="32">
        <v>186997</v>
      </c>
      <c r="Q28" s="32">
        <v>62332</v>
      </c>
      <c r="R28" s="32">
        <v>48316</v>
      </c>
      <c r="S28" s="32">
        <v>480.89</v>
      </c>
      <c r="T28" s="32">
        <v>4856.34</v>
      </c>
      <c r="U28" s="3" t="s">
        <v>85</v>
      </c>
      <c r="W28" s="35">
        <v>43452.97</v>
      </c>
      <c r="X28" s="35">
        <v>4863.03</v>
      </c>
      <c r="Y28" s="4">
        <v>202.25</v>
      </c>
      <c r="Z28" s="4">
        <f t="shared" si="0"/>
        <v>10.065043320742697</v>
      </c>
    </row>
    <row r="29" spans="1:26">
      <c r="A29" s="30">
        <v>20</v>
      </c>
      <c r="B29" s="2" t="s">
        <v>55</v>
      </c>
      <c r="C29" s="30">
        <v>1963</v>
      </c>
      <c r="D29" s="30"/>
      <c r="E29" s="26" t="s">
        <v>25</v>
      </c>
      <c r="F29" s="31">
        <v>4</v>
      </c>
      <c r="G29" s="31">
        <v>3</v>
      </c>
      <c r="H29" s="32">
        <v>2790.66</v>
      </c>
      <c r="I29" s="32">
        <v>2036.26</v>
      </c>
      <c r="J29" s="32">
        <v>1906.54</v>
      </c>
      <c r="K29" s="32">
        <f t="shared" si="1"/>
        <v>129.72000000000003</v>
      </c>
      <c r="L29" s="33">
        <v>92</v>
      </c>
      <c r="M29" s="34" t="s">
        <v>24</v>
      </c>
      <c r="N29" s="32">
        <v>976228</v>
      </c>
      <c r="O29" s="32">
        <v>675530</v>
      </c>
      <c r="P29" s="32">
        <v>188915</v>
      </c>
      <c r="Q29" s="32">
        <v>62972</v>
      </c>
      <c r="R29" s="32">
        <v>48811</v>
      </c>
      <c r="S29" s="32">
        <v>479.42</v>
      </c>
      <c r="T29" s="32">
        <v>4856.34</v>
      </c>
      <c r="U29" s="3" t="s">
        <v>85</v>
      </c>
      <c r="W29" s="35">
        <v>45701.49</v>
      </c>
      <c r="X29" s="35">
        <v>3109.51</v>
      </c>
      <c r="Y29" s="4">
        <v>129.72000000000003</v>
      </c>
      <c r="Z29" s="4">
        <f t="shared" si="0"/>
        <v>6.370502784516713</v>
      </c>
    </row>
    <row r="30" spans="1:26">
      <c r="A30" s="30">
        <v>21</v>
      </c>
      <c r="B30" s="2" t="s">
        <v>56</v>
      </c>
      <c r="C30" s="30">
        <v>1959</v>
      </c>
      <c r="D30" s="30"/>
      <c r="E30" s="26" t="s">
        <v>23</v>
      </c>
      <c r="F30" s="31">
        <v>2</v>
      </c>
      <c r="G30" s="31">
        <v>2</v>
      </c>
      <c r="H30" s="32">
        <v>659.42</v>
      </c>
      <c r="I30" s="32">
        <v>610.58000000000004</v>
      </c>
      <c r="J30" s="32">
        <v>581.19000000000005</v>
      </c>
      <c r="K30" s="32">
        <f t="shared" si="1"/>
        <v>29.389999999999986</v>
      </c>
      <c r="L30" s="33">
        <v>29</v>
      </c>
      <c r="M30" s="34" t="s">
        <v>24</v>
      </c>
      <c r="N30" s="32">
        <v>918496</v>
      </c>
      <c r="O30" s="32">
        <v>635581</v>
      </c>
      <c r="P30" s="32">
        <v>177742</v>
      </c>
      <c r="Q30" s="32">
        <v>59248</v>
      </c>
      <c r="R30" s="32">
        <v>45925</v>
      </c>
      <c r="S30" s="32">
        <v>1504.3</v>
      </c>
      <c r="T30" s="32">
        <v>4856.34</v>
      </c>
      <c r="U30" s="3" t="s">
        <v>85</v>
      </c>
      <c r="W30" s="35">
        <v>43714.42</v>
      </c>
      <c r="X30" s="35">
        <v>2210.58</v>
      </c>
      <c r="Y30" s="4">
        <v>29.389999999999986</v>
      </c>
      <c r="Z30" s="4">
        <f t="shared" si="0"/>
        <v>4.813456058174193</v>
      </c>
    </row>
    <row r="31" spans="1:26">
      <c r="A31" s="30">
        <v>22</v>
      </c>
      <c r="B31" s="2" t="s">
        <v>57</v>
      </c>
      <c r="C31" s="30">
        <v>1964</v>
      </c>
      <c r="D31" s="30"/>
      <c r="E31" s="26" t="s">
        <v>23</v>
      </c>
      <c r="F31" s="31">
        <v>5</v>
      </c>
      <c r="G31" s="31">
        <v>6</v>
      </c>
      <c r="H31" s="32">
        <v>6473.79</v>
      </c>
      <c r="I31" s="32">
        <v>4746.66</v>
      </c>
      <c r="J31" s="32">
        <v>4431.1499999999996</v>
      </c>
      <c r="K31" s="32">
        <f t="shared" si="1"/>
        <v>315.51000000000022</v>
      </c>
      <c r="L31" s="33">
        <v>236</v>
      </c>
      <c r="M31" s="34" t="s">
        <v>24</v>
      </c>
      <c r="N31" s="32">
        <v>1502619</v>
      </c>
      <c r="O31" s="32">
        <v>1039782</v>
      </c>
      <c r="P31" s="32">
        <v>290780</v>
      </c>
      <c r="Q31" s="32">
        <v>96926</v>
      </c>
      <c r="R31" s="32">
        <v>75131</v>
      </c>
      <c r="S31" s="32">
        <v>316.56</v>
      </c>
      <c r="T31" s="32">
        <v>4856.34</v>
      </c>
      <c r="U31" s="3" t="s">
        <v>85</v>
      </c>
      <c r="W31" s="35">
        <v>70137.05</v>
      </c>
      <c r="X31" s="35">
        <v>4993.95</v>
      </c>
      <c r="Y31" s="4">
        <v>315.51000000000022</v>
      </c>
      <c r="Z31" s="4">
        <f t="shared" si="0"/>
        <v>6.64698967273831</v>
      </c>
    </row>
    <row r="32" spans="1:26">
      <c r="A32" s="30">
        <v>23</v>
      </c>
      <c r="B32" s="2" t="s">
        <v>58</v>
      </c>
      <c r="C32" s="30">
        <v>1967</v>
      </c>
      <c r="D32" s="30"/>
      <c r="E32" s="26" t="s">
        <v>25</v>
      </c>
      <c r="F32" s="31">
        <v>5</v>
      </c>
      <c r="G32" s="31">
        <v>5</v>
      </c>
      <c r="H32" s="32">
        <v>4682.1499999999996</v>
      </c>
      <c r="I32" s="32">
        <v>3442.9</v>
      </c>
      <c r="J32" s="32">
        <v>3068.9</v>
      </c>
      <c r="K32" s="32">
        <f t="shared" si="1"/>
        <v>374</v>
      </c>
      <c r="L32" s="33">
        <v>166</v>
      </c>
      <c r="M32" s="34" t="s">
        <v>24</v>
      </c>
      <c r="N32" s="32">
        <v>1100348</v>
      </c>
      <c r="O32" s="32">
        <v>761419</v>
      </c>
      <c r="P32" s="32">
        <v>212934</v>
      </c>
      <c r="Q32" s="32">
        <v>70978</v>
      </c>
      <c r="R32" s="32">
        <v>55017</v>
      </c>
      <c r="S32" s="32">
        <v>319.60000000000002</v>
      </c>
      <c r="T32" s="32">
        <v>4856.34</v>
      </c>
      <c r="U32" s="3" t="s">
        <v>85</v>
      </c>
      <c r="W32" s="35">
        <v>49040.54</v>
      </c>
      <c r="X32" s="35">
        <v>5976.46</v>
      </c>
      <c r="Y32" s="4">
        <v>374</v>
      </c>
      <c r="Z32" s="4">
        <f t="shared" si="0"/>
        <v>10.862935316157889</v>
      </c>
    </row>
    <row r="33" spans="1:26">
      <c r="A33" s="30">
        <v>24</v>
      </c>
      <c r="B33" s="2" t="s">
        <v>59</v>
      </c>
      <c r="C33" s="30">
        <v>1967</v>
      </c>
      <c r="D33" s="30"/>
      <c r="E33" s="26" t="s">
        <v>23</v>
      </c>
      <c r="F33" s="31">
        <v>5</v>
      </c>
      <c r="G33" s="31">
        <v>4</v>
      </c>
      <c r="H33" s="32">
        <v>4361.2299999999996</v>
      </c>
      <c r="I33" s="32">
        <v>3248.83</v>
      </c>
      <c r="J33" s="32">
        <v>2772.58</v>
      </c>
      <c r="K33" s="32">
        <f t="shared" si="1"/>
        <v>476.25</v>
      </c>
      <c r="L33" s="33">
        <v>162</v>
      </c>
      <c r="M33" s="34" t="s">
        <v>24</v>
      </c>
      <c r="N33" s="32">
        <v>1446506</v>
      </c>
      <c r="O33" s="32">
        <v>1000953</v>
      </c>
      <c r="P33" s="32">
        <v>279921</v>
      </c>
      <c r="Q33" s="32">
        <v>93307</v>
      </c>
      <c r="R33" s="32">
        <v>72325</v>
      </c>
      <c r="S33" s="32">
        <v>445.24</v>
      </c>
      <c r="T33" s="32">
        <v>4856.34</v>
      </c>
      <c r="U33" s="3" t="s">
        <v>85</v>
      </c>
      <c r="W33" s="35">
        <v>61722.79</v>
      </c>
      <c r="X33" s="35">
        <v>10602.21</v>
      </c>
      <c r="Y33" s="4">
        <v>476.25</v>
      </c>
      <c r="Z33" s="4">
        <f t="shared" si="0"/>
        <v>14.659123438283936</v>
      </c>
    </row>
    <row r="34" spans="1:26" ht="16.2" customHeight="1">
      <c r="A34" s="30">
        <v>25</v>
      </c>
      <c r="B34" s="2" t="s">
        <v>60</v>
      </c>
      <c r="C34" s="30">
        <v>1964</v>
      </c>
      <c r="D34" s="30"/>
      <c r="E34" s="26" t="s">
        <v>23</v>
      </c>
      <c r="F34" s="31">
        <v>5</v>
      </c>
      <c r="G34" s="31">
        <v>3</v>
      </c>
      <c r="H34" s="32">
        <v>3421.87</v>
      </c>
      <c r="I34" s="32">
        <v>2510.7199999999998</v>
      </c>
      <c r="J34" s="32">
        <v>2297.16</v>
      </c>
      <c r="K34" s="32">
        <f t="shared" si="1"/>
        <v>213.55999999999995</v>
      </c>
      <c r="L34" s="33">
        <v>139</v>
      </c>
      <c r="M34" s="34" t="s">
        <v>24</v>
      </c>
      <c r="N34" s="32">
        <v>911191</v>
      </c>
      <c r="O34" s="32">
        <v>630526</v>
      </c>
      <c r="P34" s="32">
        <v>176329</v>
      </c>
      <c r="Q34" s="32">
        <v>58776</v>
      </c>
      <c r="R34" s="32">
        <v>45560</v>
      </c>
      <c r="S34" s="32">
        <v>362.92</v>
      </c>
      <c r="T34" s="32">
        <v>4856.34</v>
      </c>
      <c r="U34" s="3" t="s">
        <v>85</v>
      </c>
      <c r="W34" s="35">
        <v>41684.699999999997</v>
      </c>
      <c r="X34" s="35">
        <v>3875.3</v>
      </c>
      <c r="Y34" s="4">
        <v>213.55999999999995</v>
      </c>
      <c r="Z34" s="4">
        <f t="shared" si="0"/>
        <v>8.5059265867958178</v>
      </c>
    </row>
    <row r="35" spans="1:26">
      <c r="A35" s="30">
        <v>26</v>
      </c>
      <c r="B35" s="2" t="s">
        <v>61</v>
      </c>
      <c r="C35" s="30">
        <v>1967</v>
      </c>
      <c r="D35" s="30"/>
      <c r="E35" s="26" t="s">
        <v>23</v>
      </c>
      <c r="F35" s="31">
        <v>5</v>
      </c>
      <c r="G35" s="31">
        <v>6</v>
      </c>
      <c r="H35" s="32">
        <v>5800.46</v>
      </c>
      <c r="I35" s="32">
        <v>3894.76</v>
      </c>
      <c r="J35" s="32">
        <v>3375.76</v>
      </c>
      <c r="K35" s="32">
        <f t="shared" si="1"/>
        <v>519</v>
      </c>
      <c r="L35" s="33">
        <v>215</v>
      </c>
      <c r="M35" s="34" t="s">
        <v>24</v>
      </c>
      <c r="N35" s="32">
        <v>1936176</v>
      </c>
      <c r="O35" s="32">
        <v>1339795</v>
      </c>
      <c r="P35" s="32">
        <v>374679</v>
      </c>
      <c r="Q35" s="32">
        <v>124893</v>
      </c>
      <c r="R35" s="32">
        <v>96809</v>
      </c>
      <c r="S35" s="32">
        <v>497.12</v>
      </c>
      <c r="T35" s="32">
        <v>4856.34</v>
      </c>
      <c r="U35" s="3" t="s">
        <v>85</v>
      </c>
      <c r="W35" s="35">
        <v>83908.62</v>
      </c>
      <c r="X35" s="35">
        <v>12900.38</v>
      </c>
      <c r="Y35" s="4">
        <v>519</v>
      </c>
      <c r="Z35" s="4">
        <f t="shared" si="0"/>
        <v>13.325596442399531</v>
      </c>
    </row>
    <row r="36" spans="1:26" ht="15.6" customHeight="1">
      <c r="A36" s="30">
        <v>27</v>
      </c>
      <c r="B36" s="2" t="s">
        <v>87</v>
      </c>
      <c r="C36" s="17">
        <v>1968</v>
      </c>
      <c r="D36" s="30"/>
      <c r="E36" s="26" t="s">
        <v>25</v>
      </c>
      <c r="F36" s="21">
        <v>5</v>
      </c>
      <c r="G36" s="21">
        <v>5</v>
      </c>
      <c r="H36" s="18">
        <v>4792.3</v>
      </c>
      <c r="I36" s="19">
        <v>3483.1</v>
      </c>
      <c r="J36" s="19">
        <v>3000</v>
      </c>
      <c r="K36" s="22">
        <f t="shared" si="1"/>
        <v>483.09999999999991</v>
      </c>
      <c r="L36" s="20">
        <v>167</v>
      </c>
      <c r="M36" s="16" t="s">
        <v>24</v>
      </c>
      <c r="N36" s="32">
        <v>1017102</v>
      </c>
      <c r="O36" s="32">
        <v>703814</v>
      </c>
      <c r="P36" s="32">
        <v>196825</v>
      </c>
      <c r="Q36" s="32">
        <v>65608</v>
      </c>
      <c r="R36" s="32">
        <v>50855</v>
      </c>
      <c r="S36" s="32">
        <v>292.01</v>
      </c>
      <c r="T36" s="32">
        <v>4856.34</v>
      </c>
      <c r="U36" s="3" t="s">
        <v>85</v>
      </c>
      <c r="W36" s="37">
        <f>R36*J36/I36</f>
        <v>43801.498664982348</v>
      </c>
      <c r="X36" s="37">
        <f>R36*K36/I36</f>
        <v>7053.5013350176559</v>
      </c>
      <c r="Y36" s="12">
        <f>K36</f>
        <v>483.09999999999991</v>
      </c>
      <c r="Z36" s="4">
        <f>Y36/I36*100</f>
        <v>13.869828600958915</v>
      </c>
    </row>
    <row r="37" spans="1:26">
      <c r="A37" s="30">
        <v>28</v>
      </c>
      <c r="B37" s="2" t="s">
        <v>62</v>
      </c>
      <c r="C37" s="30">
        <v>1964</v>
      </c>
      <c r="D37" s="30"/>
      <c r="E37" s="26" t="s">
        <v>23</v>
      </c>
      <c r="F37" s="31">
        <v>5</v>
      </c>
      <c r="G37" s="31">
        <v>3</v>
      </c>
      <c r="H37" s="32">
        <v>2968.61</v>
      </c>
      <c r="I37" s="32">
        <v>2095.2199999999998</v>
      </c>
      <c r="J37" s="32">
        <v>2020.73</v>
      </c>
      <c r="K37" s="32">
        <f t="shared" si="1"/>
        <v>74.489999999999782</v>
      </c>
      <c r="L37" s="33">
        <v>105</v>
      </c>
      <c r="M37" s="34" t="s">
        <v>24</v>
      </c>
      <c r="N37" s="32">
        <v>778472</v>
      </c>
      <c r="O37" s="32">
        <v>538687</v>
      </c>
      <c r="P37" s="32">
        <v>150646</v>
      </c>
      <c r="Q37" s="32">
        <v>50215</v>
      </c>
      <c r="R37" s="32">
        <v>38924</v>
      </c>
      <c r="S37" s="32">
        <v>371.55</v>
      </c>
      <c r="T37" s="32">
        <v>4856.34</v>
      </c>
      <c r="U37" s="3" t="s">
        <v>85</v>
      </c>
      <c r="W37" s="35">
        <v>37540.160000000003</v>
      </c>
      <c r="X37" s="35">
        <v>1383.84</v>
      </c>
      <c r="Y37" s="4">
        <v>74.489999999999782</v>
      </c>
      <c r="Z37" s="4">
        <f t="shared" si="0"/>
        <v>3.5552352497589652</v>
      </c>
    </row>
    <row r="38" spans="1:26">
      <c r="A38" s="30">
        <v>29</v>
      </c>
      <c r="B38" s="2" t="s">
        <v>63</v>
      </c>
      <c r="C38" s="30">
        <v>1966</v>
      </c>
      <c r="D38" s="30"/>
      <c r="E38" s="26" t="s">
        <v>25</v>
      </c>
      <c r="F38" s="31">
        <v>5</v>
      </c>
      <c r="G38" s="31">
        <v>7</v>
      </c>
      <c r="H38" s="32">
        <v>4339.8999999999996</v>
      </c>
      <c r="I38" s="32">
        <v>3143.5</v>
      </c>
      <c r="J38" s="32">
        <v>3055.3</v>
      </c>
      <c r="K38" s="32">
        <f t="shared" si="1"/>
        <v>88.199999999999818</v>
      </c>
      <c r="L38" s="33">
        <v>169</v>
      </c>
      <c r="M38" s="34" t="s">
        <v>24</v>
      </c>
      <c r="N38" s="32">
        <v>1255343</v>
      </c>
      <c r="O38" s="32">
        <v>868672</v>
      </c>
      <c r="P38" s="32">
        <v>242928</v>
      </c>
      <c r="Q38" s="32">
        <v>80976</v>
      </c>
      <c r="R38" s="32">
        <v>62767</v>
      </c>
      <c r="S38" s="32">
        <v>399.35</v>
      </c>
      <c r="T38" s="32">
        <v>4856.34</v>
      </c>
      <c r="U38" s="3" t="s">
        <v>85</v>
      </c>
      <c r="W38" s="35">
        <v>61005.89</v>
      </c>
      <c r="X38" s="35">
        <v>1761.11</v>
      </c>
      <c r="Y38" s="4">
        <v>88.199999999999818</v>
      </c>
      <c r="Z38" s="4">
        <f t="shared" si="0"/>
        <v>2.8057897248290065</v>
      </c>
    </row>
    <row r="39" spans="1:26">
      <c r="A39" s="30">
        <v>30</v>
      </c>
      <c r="B39" s="2" t="s">
        <v>64</v>
      </c>
      <c r="C39" s="30">
        <v>1966</v>
      </c>
      <c r="D39" s="30"/>
      <c r="E39" s="26" t="s">
        <v>25</v>
      </c>
      <c r="F39" s="31">
        <v>9</v>
      </c>
      <c r="G39" s="31">
        <v>1</v>
      </c>
      <c r="H39" s="32">
        <v>3396.6</v>
      </c>
      <c r="I39" s="32">
        <v>2613.6</v>
      </c>
      <c r="J39" s="32">
        <v>2308.1</v>
      </c>
      <c r="K39" s="32">
        <f t="shared" si="1"/>
        <v>305.5</v>
      </c>
      <c r="L39" s="33">
        <v>146</v>
      </c>
      <c r="M39" s="34" t="s">
        <v>24</v>
      </c>
      <c r="N39" s="32">
        <v>485521</v>
      </c>
      <c r="O39" s="32">
        <v>335971</v>
      </c>
      <c r="P39" s="32">
        <v>93956</v>
      </c>
      <c r="Q39" s="32">
        <v>31318</v>
      </c>
      <c r="R39" s="32">
        <v>24276</v>
      </c>
      <c r="S39" s="32">
        <v>185.77</v>
      </c>
      <c r="T39" s="32">
        <v>4856.34</v>
      </c>
      <c r="U39" s="3" t="s">
        <v>85</v>
      </c>
      <c r="W39" s="35">
        <v>21438.41</v>
      </c>
      <c r="X39" s="35">
        <v>2837.59</v>
      </c>
      <c r="Y39" s="4">
        <v>305.5</v>
      </c>
      <c r="Z39" s="4">
        <f t="shared" si="0"/>
        <v>11.688858279767372</v>
      </c>
    </row>
    <row r="40" spans="1:26">
      <c r="A40" s="30">
        <v>31</v>
      </c>
      <c r="B40" s="2" t="s">
        <v>65</v>
      </c>
      <c r="C40" s="30">
        <v>1968</v>
      </c>
      <c r="D40" s="30"/>
      <c r="E40" s="26" t="s">
        <v>25</v>
      </c>
      <c r="F40" s="31">
        <v>5</v>
      </c>
      <c r="G40" s="31">
        <v>5</v>
      </c>
      <c r="H40" s="32">
        <v>4553.3</v>
      </c>
      <c r="I40" s="32">
        <v>3488</v>
      </c>
      <c r="J40" s="32">
        <v>3488</v>
      </c>
      <c r="K40" s="32">
        <f t="shared" si="1"/>
        <v>0</v>
      </c>
      <c r="L40" s="33">
        <v>141</v>
      </c>
      <c r="M40" s="34" t="s">
        <v>24</v>
      </c>
      <c r="N40" s="32">
        <v>1444742</v>
      </c>
      <c r="O40" s="32">
        <v>999733</v>
      </c>
      <c r="P40" s="32">
        <v>279579</v>
      </c>
      <c r="Q40" s="32">
        <v>93193</v>
      </c>
      <c r="R40" s="32">
        <v>72237</v>
      </c>
      <c r="S40" s="32">
        <v>414.2</v>
      </c>
      <c r="T40" s="32">
        <v>4856.34</v>
      </c>
      <c r="U40" s="3" t="s">
        <v>85</v>
      </c>
      <c r="W40" s="35">
        <v>72237</v>
      </c>
      <c r="X40" s="36">
        <v>0</v>
      </c>
      <c r="Y40" s="4">
        <v>0</v>
      </c>
      <c r="Z40" s="4">
        <f t="shared" si="0"/>
        <v>0</v>
      </c>
    </row>
    <row r="41" spans="1:26">
      <c r="A41" s="30">
        <v>32</v>
      </c>
      <c r="B41" s="2" t="s">
        <v>66</v>
      </c>
      <c r="C41" s="30">
        <v>1968</v>
      </c>
      <c r="D41" s="30"/>
      <c r="E41" s="26" t="s">
        <v>25</v>
      </c>
      <c r="F41" s="31">
        <v>5</v>
      </c>
      <c r="G41" s="31">
        <v>5</v>
      </c>
      <c r="H41" s="32">
        <v>4533.2</v>
      </c>
      <c r="I41" s="32">
        <v>3463</v>
      </c>
      <c r="J41" s="32">
        <v>3463</v>
      </c>
      <c r="K41" s="32">
        <f t="shared" si="1"/>
        <v>0</v>
      </c>
      <c r="L41" s="33">
        <v>139</v>
      </c>
      <c r="M41" s="34" t="s">
        <v>24</v>
      </c>
      <c r="N41" s="32">
        <v>1400643</v>
      </c>
      <c r="O41" s="32">
        <v>969217</v>
      </c>
      <c r="P41" s="32">
        <v>271045</v>
      </c>
      <c r="Q41" s="32">
        <v>90349</v>
      </c>
      <c r="R41" s="32">
        <v>70032</v>
      </c>
      <c r="S41" s="32">
        <v>404.46</v>
      </c>
      <c r="T41" s="32">
        <v>4856.34</v>
      </c>
      <c r="U41" s="3" t="s">
        <v>85</v>
      </c>
      <c r="W41" s="35">
        <v>70032</v>
      </c>
      <c r="X41" s="36">
        <v>0</v>
      </c>
      <c r="Y41" s="4">
        <v>0</v>
      </c>
      <c r="Z41" s="4">
        <f t="shared" si="0"/>
        <v>0</v>
      </c>
    </row>
    <row r="42" spans="1:26">
      <c r="A42" s="30">
        <v>33</v>
      </c>
      <c r="B42" s="2" t="s">
        <v>67</v>
      </c>
      <c r="C42" s="30">
        <v>1970</v>
      </c>
      <c r="D42" s="30"/>
      <c r="E42" s="26" t="s">
        <v>23</v>
      </c>
      <c r="F42" s="31">
        <v>2</v>
      </c>
      <c r="G42" s="31">
        <v>1</v>
      </c>
      <c r="H42" s="32">
        <v>875.8</v>
      </c>
      <c r="I42" s="32">
        <v>521.70000000000005</v>
      </c>
      <c r="J42" s="32">
        <v>384.2</v>
      </c>
      <c r="K42" s="32">
        <f t="shared" si="1"/>
        <v>137.50000000000006</v>
      </c>
      <c r="L42" s="33">
        <v>26</v>
      </c>
      <c r="M42" s="34" t="s">
        <v>24</v>
      </c>
      <c r="N42" s="32">
        <v>626304</v>
      </c>
      <c r="O42" s="32">
        <v>433390</v>
      </c>
      <c r="P42" s="32">
        <v>121199</v>
      </c>
      <c r="Q42" s="32">
        <v>40400</v>
      </c>
      <c r="R42" s="32">
        <v>31315</v>
      </c>
      <c r="S42" s="32">
        <v>1200.51</v>
      </c>
      <c r="T42" s="32">
        <v>4856.34</v>
      </c>
      <c r="U42" s="3" t="s">
        <v>85</v>
      </c>
      <c r="W42" s="35">
        <v>23061.57</v>
      </c>
      <c r="X42" s="35">
        <v>8253.43</v>
      </c>
      <c r="Y42" s="4">
        <v>137.50000000000006</v>
      </c>
      <c r="Z42" s="4">
        <f t="shared" si="0"/>
        <v>26.356143377419983</v>
      </c>
    </row>
    <row r="43" spans="1:26">
      <c r="A43" s="30">
        <v>34</v>
      </c>
      <c r="B43" s="2" t="s">
        <v>68</v>
      </c>
      <c r="C43" s="30">
        <v>1959</v>
      </c>
      <c r="D43" s="30"/>
      <c r="E43" s="26" t="s">
        <v>23</v>
      </c>
      <c r="F43" s="31">
        <v>2</v>
      </c>
      <c r="G43" s="31">
        <v>2</v>
      </c>
      <c r="H43" s="32">
        <v>670.85</v>
      </c>
      <c r="I43" s="32">
        <v>622.01</v>
      </c>
      <c r="J43" s="32">
        <v>410.97</v>
      </c>
      <c r="K43" s="32">
        <f t="shared" si="1"/>
        <v>211.03999999999996</v>
      </c>
      <c r="L43" s="33">
        <v>31</v>
      </c>
      <c r="M43" s="34" t="s">
        <v>24</v>
      </c>
      <c r="N43" s="32">
        <v>976703</v>
      </c>
      <c r="O43" s="32">
        <v>675859</v>
      </c>
      <c r="P43" s="32">
        <v>189007</v>
      </c>
      <c r="Q43" s="32">
        <v>63002</v>
      </c>
      <c r="R43" s="32">
        <v>48835</v>
      </c>
      <c r="S43" s="32">
        <v>1570.24</v>
      </c>
      <c r="T43" s="32">
        <v>4856.34</v>
      </c>
      <c r="U43" s="3" t="s">
        <v>85</v>
      </c>
      <c r="W43" s="35">
        <v>32265.91</v>
      </c>
      <c r="X43" s="35">
        <v>16569.09</v>
      </c>
      <c r="Y43" s="4">
        <v>211.03999999999996</v>
      </c>
      <c r="Z43" s="4">
        <f t="shared" si="0"/>
        <v>33.928714972428089</v>
      </c>
    </row>
    <row r="44" spans="1:26">
      <c r="A44" s="30">
        <v>35</v>
      </c>
      <c r="B44" s="2" t="s">
        <v>72</v>
      </c>
      <c r="C44" s="30">
        <v>1961</v>
      </c>
      <c r="D44" s="30"/>
      <c r="E44" s="26" t="s">
        <v>23</v>
      </c>
      <c r="F44" s="31">
        <v>4</v>
      </c>
      <c r="G44" s="31">
        <v>3</v>
      </c>
      <c r="H44" s="32">
        <v>2531.6799999999998</v>
      </c>
      <c r="I44" s="32">
        <v>1881.2</v>
      </c>
      <c r="J44" s="32">
        <v>1726.08</v>
      </c>
      <c r="K44" s="32">
        <f t="shared" si="1"/>
        <v>155.12000000000012</v>
      </c>
      <c r="L44" s="33">
        <v>95</v>
      </c>
      <c r="M44" s="34" t="s">
        <v>24</v>
      </c>
      <c r="N44" s="32">
        <v>1493524</v>
      </c>
      <c r="O44" s="32">
        <v>1033489</v>
      </c>
      <c r="P44" s="32">
        <v>289019</v>
      </c>
      <c r="Q44" s="32">
        <v>96340</v>
      </c>
      <c r="R44" s="32">
        <v>74676</v>
      </c>
      <c r="S44" s="32">
        <v>793.92</v>
      </c>
      <c r="T44" s="32">
        <v>4856.34</v>
      </c>
      <c r="U44" s="3" t="s">
        <v>85</v>
      </c>
      <c r="W44" s="35">
        <v>68518.37</v>
      </c>
      <c r="X44" s="35">
        <v>6157.63</v>
      </c>
      <c r="Y44" s="4">
        <v>155.12000000000012</v>
      </c>
      <c r="Z44" s="4">
        <f t="shared" si="0"/>
        <v>8.2458005528386202</v>
      </c>
    </row>
    <row r="45" spans="1:26">
      <c r="A45" s="30">
        <v>36</v>
      </c>
      <c r="B45" s="2" t="s">
        <v>73</v>
      </c>
      <c r="C45" s="30">
        <v>1963</v>
      </c>
      <c r="D45" s="30"/>
      <c r="E45" s="26" t="s">
        <v>23</v>
      </c>
      <c r="F45" s="31">
        <v>5</v>
      </c>
      <c r="G45" s="31">
        <v>3</v>
      </c>
      <c r="H45" s="32">
        <v>2539.4699999999998</v>
      </c>
      <c r="I45" s="32">
        <v>1988.24</v>
      </c>
      <c r="J45" s="32">
        <v>1912.84</v>
      </c>
      <c r="K45" s="32">
        <f t="shared" si="1"/>
        <v>75.400000000000091</v>
      </c>
      <c r="L45" s="33">
        <v>108</v>
      </c>
      <c r="M45" s="34" t="s">
        <v>24</v>
      </c>
      <c r="N45" s="32">
        <v>1610355</v>
      </c>
      <c r="O45" s="32">
        <v>1114333</v>
      </c>
      <c r="P45" s="32">
        <v>311628</v>
      </c>
      <c r="Q45" s="32">
        <v>103876</v>
      </c>
      <c r="R45" s="32">
        <v>80518</v>
      </c>
      <c r="S45" s="32">
        <v>809.94</v>
      </c>
      <c r="T45" s="32">
        <v>4856.34</v>
      </c>
      <c r="U45" s="3" t="s">
        <v>85</v>
      </c>
      <c r="W45" s="35">
        <v>77464.52</v>
      </c>
      <c r="X45" s="35">
        <v>3053.48</v>
      </c>
      <c r="Y45" s="4">
        <v>75.400000000000091</v>
      </c>
      <c r="Z45" s="4">
        <f t="shared" si="0"/>
        <v>3.7922987164527466</v>
      </c>
    </row>
    <row r="46" spans="1:26">
      <c r="A46" s="30">
        <v>37</v>
      </c>
      <c r="B46" s="2" t="s">
        <v>74</v>
      </c>
      <c r="C46" s="30">
        <v>1962</v>
      </c>
      <c r="D46" s="30"/>
      <c r="E46" s="26" t="s">
        <v>23</v>
      </c>
      <c r="F46" s="31">
        <v>4</v>
      </c>
      <c r="G46" s="31">
        <v>3</v>
      </c>
      <c r="H46" s="32">
        <v>2502.77</v>
      </c>
      <c r="I46" s="32">
        <v>1852.29</v>
      </c>
      <c r="J46" s="32">
        <v>1655.2</v>
      </c>
      <c r="K46" s="32">
        <f t="shared" si="1"/>
        <v>197.08999999999992</v>
      </c>
      <c r="L46" s="33">
        <v>101</v>
      </c>
      <c r="M46" s="34" t="s">
        <v>24</v>
      </c>
      <c r="N46" s="32">
        <v>1552415</v>
      </c>
      <c r="O46" s="32">
        <v>1074240</v>
      </c>
      <c r="P46" s="32">
        <v>300416</v>
      </c>
      <c r="Q46" s="32">
        <v>100138</v>
      </c>
      <c r="R46" s="32">
        <v>77621</v>
      </c>
      <c r="S46" s="32">
        <v>838.11</v>
      </c>
      <c r="T46" s="32">
        <v>4856.34</v>
      </c>
      <c r="U46" s="3" t="s">
        <v>85</v>
      </c>
      <c r="W46" s="35">
        <v>69361.86</v>
      </c>
      <c r="X46" s="35">
        <v>8259.14</v>
      </c>
      <c r="Y46" s="4">
        <v>197.08999999999992</v>
      </c>
      <c r="Z46" s="4">
        <f t="shared" si="0"/>
        <v>10.640342494965687</v>
      </c>
    </row>
    <row r="47" spans="1:26">
      <c r="A47" s="30">
        <v>38</v>
      </c>
      <c r="B47" s="2" t="s">
        <v>75</v>
      </c>
      <c r="C47" s="30">
        <v>1963</v>
      </c>
      <c r="D47" s="30"/>
      <c r="E47" s="26" t="s">
        <v>23</v>
      </c>
      <c r="F47" s="31">
        <v>4</v>
      </c>
      <c r="G47" s="31">
        <v>3</v>
      </c>
      <c r="H47" s="32">
        <v>2499.4</v>
      </c>
      <c r="I47" s="32">
        <v>1861.6</v>
      </c>
      <c r="J47" s="32">
        <v>1787.7</v>
      </c>
      <c r="K47" s="32">
        <f t="shared" si="1"/>
        <v>73.899999999999864</v>
      </c>
      <c r="L47" s="33">
        <v>103</v>
      </c>
      <c r="M47" s="34" t="s">
        <v>24</v>
      </c>
      <c r="N47" s="32">
        <v>1493524</v>
      </c>
      <c r="O47" s="32">
        <v>1033489</v>
      </c>
      <c r="P47" s="32">
        <v>289019</v>
      </c>
      <c r="Q47" s="32">
        <v>96340</v>
      </c>
      <c r="R47" s="32">
        <v>74676</v>
      </c>
      <c r="S47" s="32">
        <v>802.28</v>
      </c>
      <c r="T47" s="32">
        <v>4856.34</v>
      </c>
      <c r="U47" s="3" t="s">
        <v>85</v>
      </c>
      <c r="W47" s="35">
        <v>71711.58</v>
      </c>
      <c r="X47" s="35">
        <v>2964.42</v>
      </c>
      <c r="Y47" s="4">
        <v>73.899999999999864</v>
      </c>
      <c r="Z47" s="4">
        <f t="shared" si="0"/>
        <v>3.969703480876658</v>
      </c>
    </row>
    <row r="48" spans="1:26">
      <c r="A48" s="30">
        <v>39</v>
      </c>
      <c r="B48" s="2" t="s">
        <v>76</v>
      </c>
      <c r="C48" s="30">
        <v>1962</v>
      </c>
      <c r="D48" s="30"/>
      <c r="E48" s="26" t="s">
        <v>23</v>
      </c>
      <c r="F48" s="31">
        <v>4</v>
      </c>
      <c r="G48" s="31">
        <v>2</v>
      </c>
      <c r="H48" s="32">
        <v>1223</v>
      </c>
      <c r="I48" s="32">
        <v>798</v>
      </c>
      <c r="J48" s="32">
        <v>757.7</v>
      </c>
      <c r="K48" s="32">
        <f t="shared" si="1"/>
        <v>40.299999999999955</v>
      </c>
      <c r="L48" s="33">
        <v>45</v>
      </c>
      <c r="M48" s="34" t="s">
        <v>24</v>
      </c>
      <c r="N48" s="32">
        <v>1031079</v>
      </c>
      <c r="O48" s="32">
        <v>713486</v>
      </c>
      <c r="P48" s="32">
        <v>199529</v>
      </c>
      <c r="Q48" s="32">
        <v>66510</v>
      </c>
      <c r="R48" s="32">
        <v>51554</v>
      </c>
      <c r="S48" s="32">
        <v>1292.08</v>
      </c>
      <c r="T48" s="32">
        <v>4856.34</v>
      </c>
      <c r="U48" s="3" t="s">
        <v>85</v>
      </c>
      <c r="W48" s="35">
        <v>48950.46</v>
      </c>
      <c r="X48" s="35">
        <v>2603.54</v>
      </c>
      <c r="Y48" s="4">
        <v>40.299999999999955</v>
      </c>
      <c r="Z48" s="4">
        <f t="shared" si="0"/>
        <v>5.0501253132832025</v>
      </c>
    </row>
    <row r="49" spans="1:26">
      <c r="A49" s="30">
        <v>40</v>
      </c>
      <c r="B49" s="2" t="s">
        <v>77</v>
      </c>
      <c r="C49" s="30">
        <v>1963</v>
      </c>
      <c r="D49" s="30"/>
      <c r="E49" s="26" t="s">
        <v>23</v>
      </c>
      <c r="F49" s="31">
        <v>4</v>
      </c>
      <c r="G49" s="31">
        <v>2</v>
      </c>
      <c r="H49" s="32">
        <v>1691.2</v>
      </c>
      <c r="I49" s="32">
        <v>1229.8</v>
      </c>
      <c r="J49" s="32">
        <v>1145.8</v>
      </c>
      <c r="K49" s="32">
        <f t="shared" si="1"/>
        <v>84</v>
      </c>
      <c r="L49" s="33">
        <v>72</v>
      </c>
      <c r="M49" s="34" t="s">
        <v>24</v>
      </c>
      <c r="N49" s="32">
        <v>1031079</v>
      </c>
      <c r="O49" s="32">
        <v>713486</v>
      </c>
      <c r="P49" s="32">
        <v>199529</v>
      </c>
      <c r="Q49" s="32">
        <v>66510</v>
      </c>
      <c r="R49" s="32">
        <v>51554</v>
      </c>
      <c r="S49" s="32">
        <v>838.41</v>
      </c>
      <c r="T49" s="32">
        <v>4856.34</v>
      </c>
      <c r="U49" s="3" t="s">
        <v>85</v>
      </c>
      <c r="W49" s="35">
        <v>48032.67</v>
      </c>
      <c r="X49" s="35">
        <v>3521.33</v>
      </c>
      <c r="Y49" s="4">
        <v>84</v>
      </c>
      <c r="Z49" s="4">
        <f t="shared" si="0"/>
        <v>6.8303789234021792</v>
      </c>
    </row>
    <row r="50" spans="1:26">
      <c r="A50" s="30">
        <v>41</v>
      </c>
      <c r="B50" s="2" t="s">
        <v>78</v>
      </c>
      <c r="C50" s="30">
        <v>1961</v>
      </c>
      <c r="D50" s="30"/>
      <c r="E50" s="26" t="s">
        <v>23</v>
      </c>
      <c r="F50" s="31">
        <v>4</v>
      </c>
      <c r="G50" s="31">
        <v>3</v>
      </c>
      <c r="H50" s="32">
        <v>2592.2600000000002</v>
      </c>
      <c r="I50" s="32">
        <v>1952.26</v>
      </c>
      <c r="J50" s="32">
        <v>1848.12</v>
      </c>
      <c r="K50" s="32">
        <f t="shared" si="1"/>
        <v>104.1400000000001</v>
      </c>
      <c r="L50" s="33">
        <v>87</v>
      </c>
      <c r="M50" s="34" t="s">
        <v>24</v>
      </c>
      <c r="N50" s="32">
        <v>1552415</v>
      </c>
      <c r="O50" s="32">
        <v>1074240</v>
      </c>
      <c r="P50" s="32">
        <v>300415</v>
      </c>
      <c r="Q50" s="32">
        <v>100139</v>
      </c>
      <c r="R50" s="32">
        <v>77621</v>
      </c>
      <c r="S50" s="32">
        <v>795.19</v>
      </c>
      <c r="T50" s="32">
        <v>4856.34</v>
      </c>
      <c r="U50" s="3" t="s">
        <v>85</v>
      </c>
      <c r="W50" s="35">
        <v>73480.44</v>
      </c>
      <c r="X50" s="35">
        <v>4140.5600000000004</v>
      </c>
      <c r="Y50" s="4">
        <v>104.1400000000001</v>
      </c>
      <c r="Z50" s="4">
        <f t="shared" si="0"/>
        <v>5.3343304682777957</v>
      </c>
    </row>
    <row r="51" spans="1:26">
      <c r="A51" s="30">
        <v>42</v>
      </c>
      <c r="B51" s="2" t="s">
        <v>79</v>
      </c>
      <c r="C51" s="30">
        <v>1960</v>
      </c>
      <c r="D51" s="30"/>
      <c r="E51" s="26" t="s">
        <v>23</v>
      </c>
      <c r="F51" s="31">
        <v>4</v>
      </c>
      <c r="G51" s="31">
        <v>3</v>
      </c>
      <c r="H51" s="32">
        <v>2148.1999999999998</v>
      </c>
      <c r="I51" s="32">
        <v>2003.14</v>
      </c>
      <c r="J51" s="32">
        <v>1836.34</v>
      </c>
      <c r="K51" s="32">
        <f t="shared" si="1"/>
        <v>166.80000000000018</v>
      </c>
      <c r="L51" s="33">
        <v>95</v>
      </c>
      <c r="M51" s="34" t="s">
        <v>24</v>
      </c>
      <c r="N51" s="32">
        <v>1575240</v>
      </c>
      <c r="O51" s="32">
        <v>1090035</v>
      </c>
      <c r="P51" s="32">
        <v>304832</v>
      </c>
      <c r="Q51" s="32">
        <v>101611</v>
      </c>
      <c r="R51" s="32">
        <v>78762</v>
      </c>
      <c r="S51" s="32">
        <v>786.39</v>
      </c>
      <c r="T51" s="32">
        <v>4856.34</v>
      </c>
      <c r="U51" s="3" t="s">
        <v>85</v>
      </c>
      <c r="W51" s="35">
        <v>72203.55</v>
      </c>
      <c r="X51" s="35">
        <v>6558.45</v>
      </c>
      <c r="Y51" s="4">
        <v>166.80000000000018</v>
      </c>
      <c r="Z51" s="4">
        <f t="shared" si="0"/>
        <v>8.3269267250416927</v>
      </c>
    </row>
    <row r="52" spans="1:26">
      <c r="A52" s="30">
        <v>43</v>
      </c>
      <c r="B52" s="2" t="s">
        <v>80</v>
      </c>
      <c r="C52" s="30">
        <v>1961</v>
      </c>
      <c r="D52" s="30"/>
      <c r="E52" s="26" t="s">
        <v>23</v>
      </c>
      <c r="F52" s="31">
        <v>4</v>
      </c>
      <c r="G52" s="31">
        <v>2</v>
      </c>
      <c r="H52" s="32">
        <v>1656.66</v>
      </c>
      <c r="I52" s="32">
        <v>1258.0999999999999</v>
      </c>
      <c r="J52" s="32">
        <v>1218.55</v>
      </c>
      <c r="K52" s="32">
        <f t="shared" si="1"/>
        <v>39.549999999999955</v>
      </c>
      <c r="L52" s="33">
        <v>59</v>
      </c>
      <c r="M52" s="34" t="s">
        <v>24</v>
      </c>
      <c r="N52" s="32">
        <v>1032134</v>
      </c>
      <c r="O52" s="32">
        <v>714216</v>
      </c>
      <c r="P52" s="32">
        <v>199733</v>
      </c>
      <c r="Q52" s="32">
        <v>66578</v>
      </c>
      <c r="R52" s="32">
        <v>51607</v>
      </c>
      <c r="S52" s="32">
        <v>820.39</v>
      </c>
      <c r="T52" s="32">
        <v>4856.34</v>
      </c>
      <c r="U52" s="3" t="s">
        <v>85</v>
      </c>
      <c r="W52" s="35">
        <v>49984.67</v>
      </c>
      <c r="X52" s="35">
        <v>1622.33</v>
      </c>
      <c r="Y52" s="4">
        <v>39.549999999999955</v>
      </c>
      <c r="Z52" s="4">
        <f t="shared" si="0"/>
        <v>3.1436292822510099</v>
      </c>
    </row>
    <row r="53" spans="1:26">
      <c r="A53" s="30">
        <v>44</v>
      </c>
      <c r="B53" s="2" t="s">
        <v>81</v>
      </c>
      <c r="C53" s="30">
        <v>1961</v>
      </c>
      <c r="D53" s="30"/>
      <c r="E53" s="26" t="s">
        <v>23</v>
      </c>
      <c r="F53" s="31">
        <v>4</v>
      </c>
      <c r="G53" s="31">
        <v>3</v>
      </c>
      <c r="H53" s="32">
        <v>2603.8000000000002</v>
      </c>
      <c r="I53" s="32">
        <v>1960.95</v>
      </c>
      <c r="J53" s="32">
        <v>1960.95</v>
      </c>
      <c r="K53" s="32">
        <f t="shared" si="1"/>
        <v>0</v>
      </c>
      <c r="L53" s="33">
        <v>87</v>
      </c>
      <c r="M53" s="34" t="s">
        <v>24</v>
      </c>
      <c r="N53" s="32">
        <v>1512372</v>
      </c>
      <c r="O53" s="32">
        <v>1046531</v>
      </c>
      <c r="P53" s="32">
        <v>292667</v>
      </c>
      <c r="Q53" s="32">
        <v>97556</v>
      </c>
      <c r="R53" s="32">
        <v>75618</v>
      </c>
      <c r="S53" s="32">
        <v>771.24</v>
      </c>
      <c r="T53" s="32">
        <v>4856.34</v>
      </c>
      <c r="U53" s="3" t="s">
        <v>85</v>
      </c>
      <c r="W53" s="35">
        <v>75618</v>
      </c>
      <c r="X53" s="36">
        <v>0</v>
      </c>
      <c r="Y53" s="4">
        <v>0</v>
      </c>
      <c r="Z53" s="4">
        <f t="shared" si="0"/>
        <v>0</v>
      </c>
    </row>
    <row r="54" spans="1:26">
      <c r="A54" s="30">
        <v>45</v>
      </c>
      <c r="B54" s="2" t="s">
        <v>82</v>
      </c>
      <c r="C54" s="30">
        <v>1962</v>
      </c>
      <c r="D54" s="30"/>
      <c r="E54" s="26" t="s">
        <v>25</v>
      </c>
      <c r="F54" s="31">
        <v>4</v>
      </c>
      <c r="G54" s="31">
        <v>3</v>
      </c>
      <c r="H54" s="32">
        <v>2636.63</v>
      </c>
      <c r="I54" s="32">
        <v>1988.79</v>
      </c>
      <c r="J54" s="32">
        <v>1944.92</v>
      </c>
      <c r="K54" s="32">
        <f t="shared" si="1"/>
        <v>43.869999999999891</v>
      </c>
      <c r="L54" s="33">
        <v>80</v>
      </c>
      <c r="M54" s="34" t="s">
        <v>24</v>
      </c>
      <c r="N54" s="32">
        <v>845909</v>
      </c>
      <c r="O54" s="37">
        <v>585352</v>
      </c>
      <c r="P54" s="32">
        <v>163696</v>
      </c>
      <c r="Q54" s="32">
        <v>54565</v>
      </c>
      <c r="R54" s="32">
        <v>42296</v>
      </c>
      <c r="S54" s="32">
        <v>425.34</v>
      </c>
      <c r="T54" s="32">
        <v>4856.34</v>
      </c>
      <c r="U54" s="3" t="s">
        <v>85</v>
      </c>
      <c r="W54" s="35">
        <v>41363.01</v>
      </c>
      <c r="X54" s="36">
        <v>932.99</v>
      </c>
      <c r="Y54" s="4">
        <v>43.869999999999891</v>
      </c>
      <c r="Z54" s="4">
        <f t="shared" si="0"/>
        <v>2.205863866974386</v>
      </c>
    </row>
    <row r="55" spans="1:26">
      <c r="A55" s="30">
        <v>46</v>
      </c>
      <c r="B55" s="2" t="s">
        <v>83</v>
      </c>
      <c r="C55" s="30">
        <v>1962</v>
      </c>
      <c r="D55" s="30"/>
      <c r="E55" s="26" t="s">
        <v>23</v>
      </c>
      <c r="F55" s="31">
        <v>4</v>
      </c>
      <c r="G55" s="31">
        <v>3</v>
      </c>
      <c r="H55" s="32">
        <v>2525.3000000000002</v>
      </c>
      <c r="I55" s="32">
        <v>1874.82</v>
      </c>
      <c r="J55" s="32">
        <v>1793.87</v>
      </c>
      <c r="K55" s="32">
        <f t="shared" si="1"/>
        <v>80.950000000000045</v>
      </c>
      <c r="L55" s="33">
        <v>102</v>
      </c>
      <c r="M55" s="34" t="s">
        <v>24</v>
      </c>
      <c r="N55" s="32">
        <v>1623625</v>
      </c>
      <c r="O55" s="32">
        <v>1123516</v>
      </c>
      <c r="P55" s="32">
        <v>314196</v>
      </c>
      <c r="Q55" s="32">
        <v>104732</v>
      </c>
      <c r="R55" s="32">
        <v>81181</v>
      </c>
      <c r="S55" s="32">
        <v>866.02</v>
      </c>
      <c r="T55" s="32">
        <v>4856.34</v>
      </c>
      <c r="U55" s="3" t="s">
        <v>85</v>
      </c>
      <c r="W55" s="35">
        <v>77675.81</v>
      </c>
      <c r="X55" s="35">
        <v>3505.19</v>
      </c>
      <c r="Y55" s="4">
        <v>80.950000000000045</v>
      </c>
      <c r="Z55" s="4">
        <f t="shared" si="0"/>
        <v>4.3177478371257001</v>
      </c>
    </row>
    <row r="56" spans="1:26">
      <c r="A56" s="30">
        <v>47</v>
      </c>
      <c r="B56" s="2" t="s">
        <v>84</v>
      </c>
      <c r="C56" s="30">
        <v>1961</v>
      </c>
      <c r="D56" s="30"/>
      <c r="E56" s="26" t="s">
        <v>23</v>
      </c>
      <c r="F56" s="31">
        <v>4</v>
      </c>
      <c r="G56" s="31">
        <v>3</v>
      </c>
      <c r="H56" s="32">
        <v>2421.81</v>
      </c>
      <c r="I56" s="32">
        <v>1906.33</v>
      </c>
      <c r="J56" s="32">
        <v>1665.06</v>
      </c>
      <c r="K56" s="32">
        <f t="shared" si="1"/>
        <v>241.26999999999998</v>
      </c>
      <c r="L56" s="33">
        <v>105</v>
      </c>
      <c r="M56" s="34" t="s">
        <v>24</v>
      </c>
      <c r="N56" s="32">
        <v>1552415</v>
      </c>
      <c r="O56" s="32">
        <v>1074240</v>
      </c>
      <c r="P56" s="32">
        <v>300416</v>
      </c>
      <c r="Q56" s="32">
        <v>100138</v>
      </c>
      <c r="R56" s="32">
        <v>77621</v>
      </c>
      <c r="S56" s="32">
        <v>814.35</v>
      </c>
      <c r="T56" s="32">
        <v>4856.34</v>
      </c>
      <c r="U56" s="3" t="s">
        <v>85</v>
      </c>
      <c r="W56" s="35">
        <v>67797.09</v>
      </c>
      <c r="X56" s="35">
        <v>9823.91</v>
      </c>
      <c r="Y56" s="4">
        <v>241.26999999999998</v>
      </c>
      <c r="Z56" s="4">
        <f t="shared" si="0"/>
        <v>12.65625573746413</v>
      </c>
    </row>
    <row r="57" spans="1:26">
      <c r="A57" s="30">
        <v>48</v>
      </c>
      <c r="B57" s="2" t="s">
        <v>69</v>
      </c>
      <c r="C57" s="30">
        <v>1962</v>
      </c>
      <c r="D57" s="30"/>
      <c r="E57" s="26" t="s">
        <v>23</v>
      </c>
      <c r="F57" s="31">
        <v>4</v>
      </c>
      <c r="G57" s="31">
        <v>3</v>
      </c>
      <c r="H57" s="32">
        <v>2603.8000000000002</v>
      </c>
      <c r="I57" s="32">
        <v>1964.6</v>
      </c>
      <c r="J57" s="32">
        <v>1770.2</v>
      </c>
      <c r="K57" s="32">
        <f t="shared" si="1"/>
        <v>194.39999999999986</v>
      </c>
      <c r="L57" s="33">
        <v>83</v>
      </c>
      <c r="M57" s="34" t="s">
        <v>24</v>
      </c>
      <c r="N57" s="32">
        <v>1612018</v>
      </c>
      <c r="O57" s="32">
        <v>1115484</v>
      </c>
      <c r="P57" s="32">
        <v>311950</v>
      </c>
      <c r="Q57" s="32">
        <v>103983</v>
      </c>
      <c r="R57" s="32">
        <v>80601</v>
      </c>
      <c r="S57" s="32">
        <v>820.53</v>
      </c>
      <c r="T57" s="32">
        <v>4856.34</v>
      </c>
      <c r="U57" s="3" t="s">
        <v>85</v>
      </c>
      <c r="W57" s="35">
        <v>72625.41</v>
      </c>
      <c r="X57" s="35">
        <v>7975.59</v>
      </c>
      <c r="Y57" s="4">
        <v>194.39999999999986</v>
      </c>
      <c r="Z57" s="4">
        <f t="shared" si="0"/>
        <v>9.8951440496793186</v>
      </c>
    </row>
    <row r="58" spans="1:26">
      <c r="A58" s="30">
        <v>49</v>
      </c>
      <c r="B58" s="2" t="s">
        <v>70</v>
      </c>
      <c r="C58" s="30">
        <v>1962</v>
      </c>
      <c r="D58" s="30"/>
      <c r="E58" s="26" t="s">
        <v>23</v>
      </c>
      <c r="F58" s="31">
        <v>4</v>
      </c>
      <c r="G58" s="31">
        <v>3</v>
      </c>
      <c r="H58" s="32">
        <v>2090.5</v>
      </c>
      <c r="I58" s="32">
        <v>1947.9</v>
      </c>
      <c r="J58" s="32">
        <v>1822.4</v>
      </c>
      <c r="K58" s="32">
        <f t="shared" si="1"/>
        <v>125.5</v>
      </c>
      <c r="L58" s="33">
        <v>91</v>
      </c>
      <c r="M58" s="34" t="s">
        <v>24</v>
      </c>
      <c r="N58" s="32">
        <v>1576905</v>
      </c>
      <c r="O58" s="32">
        <v>1091187</v>
      </c>
      <c r="P58" s="32">
        <v>305155</v>
      </c>
      <c r="Q58" s="32">
        <v>101718</v>
      </c>
      <c r="R58" s="32">
        <v>78845</v>
      </c>
      <c r="S58" s="32">
        <v>809.54</v>
      </c>
      <c r="T58" s="32">
        <v>4856.34</v>
      </c>
      <c r="U58" s="3" t="s">
        <v>85</v>
      </c>
      <c r="W58" s="35">
        <v>73765.149999999994</v>
      </c>
      <c r="X58" s="35">
        <v>5079.8500000000004</v>
      </c>
      <c r="Y58" s="4">
        <v>125.5</v>
      </c>
      <c r="Z58" s="4">
        <f t="shared" si="0"/>
        <v>6.4428358745315464</v>
      </c>
    </row>
    <row r="59" spans="1:26">
      <c r="A59" s="30">
        <v>50</v>
      </c>
      <c r="B59" s="2" t="s">
        <v>71</v>
      </c>
      <c r="C59" s="30">
        <v>1967</v>
      </c>
      <c r="D59" s="30"/>
      <c r="E59" s="26" t="s">
        <v>25</v>
      </c>
      <c r="F59" s="31">
        <v>5</v>
      </c>
      <c r="G59" s="31">
        <v>4</v>
      </c>
      <c r="H59" s="32">
        <v>4630.57</v>
      </c>
      <c r="I59" s="32">
        <v>3425.5</v>
      </c>
      <c r="J59" s="32">
        <v>2979.13</v>
      </c>
      <c r="K59" s="32">
        <f t="shared" si="1"/>
        <v>446.36999999999989</v>
      </c>
      <c r="L59" s="33">
        <v>189</v>
      </c>
      <c r="M59" s="34" t="s">
        <v>24</v>
      </c>
      <c r="N59" s="32">
        <v>1213949</v>
      </c>
      <c r="O59" s="32">
        <v>840029</v>
      </c>
      <c r="P59" s="32">
        <v>234917</v>
      </c>
      <c r="Q59" s="32">
        <v>78306</v>
      </c>
      <c r="R59" s="32">
        <v>60697</v>
      </c>
      <c r="S59" s="32">
        <v>354.39</v>
      </c>
      <c r="T59" s="32">
        <v>4856.34</v>
      </c>
      <c r="U59" s="3" t="s">
        <v>85</v>
      </c>
      <c r="W59" s="35">
        <v>52787.7</v>
      </c>
      <c r="X59" s="35">
        <v>7909.3</v>
      </c>
      <c r="Y59" s="4">
        <v>446.36999999999989</v>
      </c>
      <c r="Z59" s="4">
        <f t="shared" si="0"/>
        <v>13.030798423587795</v>
      </c>
    </row>
    <row r="60" spans="1:26" s="11" customFormat="1" ht="30.6" customHeight="1">
      <c r="A60" s="53" t="s">
        <v>27</v>
      </c>
      <c r="B60" s="54"/>
      <c r="C60" s="7" t="s">
        <v>26</v>
      </c>
      <c r="D60" s="7" t="s">
        <v>26</v>
      </c>
      <c r="E60" s="7" t="s">
        <v>26</v>
      </c>
      <c r="F60" s="8" t="s">
        <v>26</v>
      </c>
      <c r="G60" s="8" t="s">
        <v>26</v>
      </c>
      <c r="H60" s="9">
        <f>SUM(H10:H59)</f>
        <v>141009.99000000002</v>
      </c>
      <c r="I60" s="9">
        <f t="shared" ref="I60:L60" si="2">SUM(I10:I59)</f>
        <v>105447.86</v>
      </c>
      <c r="J60" s="9">
        <f t="shared" si="2"/>
        <v>96670.939999999973</v>
      </c>
      <c r="K60" s="9">
        <f t="shared" si="2"/>
        <v>8776.9200000000019</v>
      </c>
      <c r="L60" s="38">
        <f t="shared" si="2"/>
        <v>5150</v>
      </c>
      <c r="M60" s="39" t="s">
        <v>26</v>
      </c>
      <c r="N60" s="9">
        <f>SUM(N10:N59)</f>
        <v>59972833</v>
      </c>
      <c r="O60" s="9">
        <f t="shared" ref="O60:R60" si="3">SUM(O10:O59)</f>
        <v>41500000</v>
      </c>
      <c r="P60" s="9">
        <f t="shared" si="3"/>
        <v>11605643</v>
      </c>
      <c r="Q60" s="9">
        <f t="shared" si="3"/>
        <v>3868548</v>
      </c>
      <c r="R60" s="9">
        <f t="shared" si="3"/>
        <v>2998642</v>
      </c>
      <c r="S60" s="9">
        <v>568.74</v>
      </c>
      <c r="T60" s="9">
        <v>4856.34</v>
      </c>
      <c r="U60" s="7" t="s">
        <v>26</v>
      </c>
      <c r="V60" s="10">
        <f>SUM(H60:J60)</f>
        <v>343128.79000000004</v>
      </c>
      <c r="W60" s="25">
        <f>SUM(W10:W59)</f>
        <v>2741971.1486649821</v>
      </c>
      <c r="X60" s="25">
        <f t="shared" ref="X60" si="4">R60-W60</f>
        <v>256670.85133501794</v>
      </c>
    </row>
    <row r="62" spans="1:26">
      <c r="H62" s="12"/>
      <c r="I62" s="12"/>
      <c r="J62" s="12"/>
      <c r="K62" s="12"/>
      <c r="L62" s="12"/>
      <c r="M62" s="12"/>
      <c r="N62" s="12"/>
      <c r="O62" s="12"/>
      <c r="P62" s="12"/>
      <c r="Q62" s="15"/>
    </row>
    <row r="63" spans="1:26">
      <c r="I63" s="12"/>
      <c r="J63" s="12"/>
      <c r="K63" s="12"/>
      <c r="L63" s="12"/>
    </row>
    <row r="64" spans="1:26" ht="15.6">
      <c r="N64" s="13"/>
      <c r="O64" s="13"/>
      <c r="P64" s="13"/>
      <c r="Q64" s="13"/>
      <c r="R64" s="13"/>
    </row>
    <row r="65" spans="9:18">
      <c r="I65" s="12"/>
      <c r="J65" s="12"/>
      <c r="K65" s="12"/>
      <c r="L65" s="12"/>
      <c r="M65" s="12"/>
      <c r="N65" s="12"/>
    </row>
    <row r="66" spans="9:18">
      <c r="N66" s="14"/>
      <c r="O66" s="14"/>
      <c r="P66" s="14"/>
      <c r="Q66" s="14"/>
      <c r="R66" s="14"/>
    </row>
  </sheetData>
  <mergeCells count="24">
    <mergeCell ref="R1:U1"/>
    <mergeCell ref="A2:U2"/>
    <mergeCell ref="A4:A7"/>
    <mergeCell ref="B4:B7"/>
    <mergeCell ref="C4:D4"/>
    <mergeCell ref="E4:E7"/>
    <mergeCell ref="F4:F7"/>
    <mergeCell ref="G4:G7"/>
    <mergeCell ref="H4:H6"/>
    <mergeCell ref="I4:J4"/>
    <mergeCell ref="A9:U9"/>
    <mergeCell ref="A60:B60"/>
    <mergeCell ref="C5:C7"/>
    <mergeCell ref="D5:D7"/>
    <mergeCell ref="I5:I6"/>
    <mergeCell ref="J5:J6"/>
    <mergeCell ref="N5:N6"/>
    <mergeCell ref="O5:R5"/>
    <mergeCell ref="L4:L6"/>
    <mergeCell ref="M4:M7"/>
    <mergeCell ref="N4:R4"/>
    <mergeCell ref="S4:S6"/>
    <mergeCell ref="T4:T6"/>
    <mergeCell ref="U4:U7"/>
  </mergeCells>
  <pageMargins left="0.46" right="0.24" top="0.61" bottom="0.43" header="0.3" footer="0.21"/>
  <pageSetup paperSize="9" scale="50" orientation="landscape" verticalDpi="400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2012 год (3)</vt:lpstr>
      <vt:lpstr>'2012 год (3)'!Заголовки_для_печати</vt:lpstr>
      <vt:lpstr>'2012 год (3)'!Область_печати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2012-08-09T10:35:35Z</cp:lastPrinted>
  <dcterms:created xsi:type="dcterms:W3CDTF">2011-04-29T05:04:24Z</dcterms:created>
  <dcterms:modified xsi:type="dcterms:W3CDTF">2012-08-13T11:05:22Z</dcterms:modified>
</cp:coreProperties>
</file>