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7395" firstSheet="1" activeTab="1"/>
  </bookViews>
  <sheets>
    <sheet name="Прил. 4" sheetId="1" state="hidden" r:id="rId1"/>
    <sheet name="Прил. 4 " sheetId="2" r:id="rId2"/>
    <sheet name="Прил. 4 а" sheetId="3" state="hidden" r:id="rId3"/>
    <sheet name="Прил. 5 а" sheetId="4" state="hidden" r:id="rId4"/>
  </sheets>
  <externalReferences>
    <externalReference r:id="rId7"/>
  </externalReferences>
  <definedNames>
    <definedName name="_xlnm.Print_Titles" localSheetId="0">'Прил. 4'!$3:$4</definedName>
    <definedName name="_xlnm.Print_Titles" localSheetId="1">'Прил. 4 '!$5:$6</definedName>
    <definedName name="_xlnm.Print_Titles" localSheetId="2">'Прил. 4 а'!$4:$5</definedName>
    <definedName name="_xlnm.Print_Titles" localSheetId="3">'Прил. 5 а'!$4:$5</definedName>
    <definedName name="_xlnm.Print_Area" localSheetId="0">'Прил. 4'!$A$1:$F$214</definedName>
    <definedName name="_xlnm.Print_Area" localSheetId="1">'Прил. 4 '!$A$1:$G$327</definedName>
    <definedName name="_xlnm.Print_Area" localSheetId="2">'Прил. 4 а'!$A$1:$H$226</definedName>
    <definedName name="_xlnm.Print_Area" localSheetId="3">'Прил. 5 а'!$A$1:$G$206</definedName>
  </definedNames>
  <calcPr fullCalcOnLoad="1"/>
</workbook>
</file>

<file path=xl/sharedStrings.xml><?xml version="1.0" encoding="utf-8"?>
<sst xmlns="http://schemas.openxmlformats.org/spreadsheetml/2006/main" count="3763" uniqueCount="394">
  <si>
    <t>Распределение на 2009 год расходов бюджета муниципального образования город Балаково по разделам, 
подразделам, целевым статьям и видам расходов классификации 
расходов бюджетов Российской Федерации</t>
  </si>
  <si>
    <t>Наименование разделов, подразделов, целевой статьи, вида расходов</t>
  </si>
  <si>
    <t>Раздел</t>
  </si>
  <si>
    <t>Подраздел</t>
  </si>
  <si>
    <t>Целевая статья</t>
  </si>
  <si>
    <t>Вид расходов</t>
  </si>
  <si>
    <t xml:space="preserve">2009 год                                  Сумма (тыс.руб.) </t>
  </si>
  <si>
    <t>ОБЩЕГОСУДАРСТВЕННЫЕ ВОПРОСЫ</t>
  </si>
  <si>
    <t>01</t>
  </si>
  <si>
    <t>Глава муниципального образования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</si>
  <si>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</si>
  <si>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</si>
  <si>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</si>
  <si>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</si>
  <si>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</si>
  <si>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</si>
  <si>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</si>
  <si>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Совет муниципального образования город Балаково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</si>
  <si>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</si>
  <si>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</si>
  <si>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Руководство и  управление в сфере установленных функций органов государственной власти субъектов Российской Федерации  местного самоуправления</t>
  </si>
  <si>
    <t>Центральный аппарат</t>
  </si>
  <si>
    <t>002 04 00</t>
  </si>
  <si>
    <t>Депутаты представительного органа муниципального образования</t>
  </si>
  <si>
    <t>002 12 00</t>
  </si>
  <si>
    <t>Администрация муниципального образования город Балаково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</si>
  <si>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</si>
  <si>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</si>
  <si>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</si>
  <si>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Глава местной администрации (исполнительно-распорядительного органа муниципального образования)</t>
  </si>
  <si>
    <t>002 08 00</t>
  </si>
  <si>
    <t>Управление финансов администрации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</si>
  <si>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</si>
  <si>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</si>
  <si>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</si>
  <si>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Руководитель контрольно-счетной палаты муниципального образования и его заместители</t>
  </si>
  <si>
    <t>002 25 00</t>
  </si>
  <si>
    <t>12</t>
  </si>
  <si>
    <t>Резервные 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</si>
  <si>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</si>
  <si>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</si>
  <si>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</si>
  <si>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</si>
  <si>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</si>
  <si>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Другие общегосударственные вопросы</t>
  </si>
  <si>
    <t>14</t>
  </si>
  <si>
    <t>расходы по оформлению имущества Мурзичем Балуков просил 1000т.р.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</si>
  <si>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</si>
  <si>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</si>
  <si>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</si>
  <si>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</si>
  <si>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</si>
  <si>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</si>
  <si>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</si>
  <si>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</si>
  <si>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НАЦИОНАЛЬНАЯ ЭКОНОМИКА</t>
  </si>
  <si>
    <t>МУП "Балаковоэлектротранс"</t>
  </si>
  <si>
    <t>Транспорт</t>
  </si>
  <si>
    <t>08</t>
  </si>
  <si>
    <t>Другие виды транспорта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</si>
  <si>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</si>
  <si>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</si>
  <si>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</si>
  <si>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</si>
  <si>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</si>
  <si>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Иные безвозмездные и безвозвратные перечисления</t>
  </si>
  <si>
    <t>520 00 00</t>
  </si>
  <si>
    <t>Бюджетные инвестиции</t>
  </si>
  <si>
    <t>003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</si>
  <si>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</si>
  <si>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</si>
  <si>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</si>
  <si>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</si>
  <si>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</si>
  <si>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Уплата налога на имущество организаций и земельного налога</t>
  </si>
  <si>
    <t xml:space="preserve">0909500 </t>
  </si>
  <si>
    <t>Целевые программы муниципальных образований</t>
  </si>
  <si>
    <t>795 00 00</t>
  </si>
  <si>
    <t>(МЦП "Развитие малого предпринимательства в городе Балаково на 2009-2011гг."   проект)</t>
  </si>
  <si>
    <t>795 00 01</t>
  </si>
  <si>
    <t>ЖИЛИЩНО-КОММУНАЛЬНОЕ ХОЗЯЙСТВО</t>
  </si>
  <si>
    <t>05</t>
  </si>
  <si>
    <t>МУП "Служба жилищного хозяйства"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</si>
  <si>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</si>
  <si>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</si>
  <si>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</si>
  <si>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</si>
  <si>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</si>
  <si>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Мероприятия в области жилищного хозяйства</t>
  </si>
  <si>
    <t>350 03 00</t>
  </si>
  <si>
    <t>Управление по вопросам капитального строительства и благоустройства администрации</t>
  </si>
  <si>
    <t>Коммунальное хозяйство</t>
  </si>
  <si>
    <t>Бюджетные инвестиции в объекты капитального строительства собственности муниципальных образований</t>
  </si>
  <si>
    <t>102 01 02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</si>
  <si>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</si>
  <si>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</si>
  <si>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</si>
  <si>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</si>
  <si>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</si>
  <si>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</si>
  <si>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</si>
  <si>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</si>
  <si>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</si>
  <si>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</si>
  <si>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</si>
  <si>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</si>
  <si>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МЦП "Комплексное благоустройство территории муниципального образования город Балаково" на 2009-2011 г.г. (проект)</t>
  </si>
  <si>
    <t>795 00 02</t>
  </si>
  <si>
    <t>Другие вопросы в области жилищно-коммунального хозяйства</t>
  </si>
  <si>
    <t>Выполнение функций бюджетными учреждениями</t>
  </si>
  <si>
    <t>001</t>
  </si>
  <si>
    <t>ОБРАЗОВАНИЕ</t>
  </si>
  <si>
    <t>07</t>
  </si>
  <si>
    <t>Управление по вопросам социальной политики администрации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</si>
  <si>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</si>
  <si>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</si>
  <si>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</si>
  <si>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</si>
  <si>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</si>
  <si>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Другие вопросы в области образования</t>
  </si>
  <si>
    <t>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</si>
  <si>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</si>
  <si>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452  00 00</t>
  </si>
  <si>
    <t>Обеспечение деятельности подведомственных учреждений</t>
  </si>
  <si>
    <t>452 99 00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</si>
  <si>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</si>
  <si>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</si>
  <si>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</si>
  <si>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</si>
  <si>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</si>
  <si>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 xml:space="preserve">содержание учреждений  </t>
  </si>
  <si>
    <t>содержание учреждений - за счет средств от рыночной продажи товаров и услуг</t>
  </si>
  <si>
    <t xml:space="preserve">      содержание учреждений -  за счет  безвозмездных поступлений от предпринимательской деятельности</t>
  </si>
  <si>
    <t>субвенции на увеличение фонда оплаты труда работников муниципальных учреждений</t>
  </si>
  <si>
    <t>предоставление субсидий автономному учреждению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</si>
  <si>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</si>
  <si>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</si>
  <si>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</si>
  <si>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</si>
  <si>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</si>
  <si>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</si>
  <si>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 xml:space="preserve"> содержание учреждений -  за счет  безвозмездных поступлений от предпринимательской деятельности</t>
  </si>
  <si>
    <t xml:space="preserve">440 00 00 </t>
  </si>
  <si>
    <t>ГДК, ЦНК, ГСКЦ</t>
  </si>
  <si>
    <t>Музеи и постоянные выставки</t>
  </si>
  <si>
    <t>441 00 00</t>
  </si>
  <si>
    <t>441 99 00</t>
  </si>
  <si>
    <t>ГВЗ</t>
  </si>
  <si>
    <t>Другие вопросы в области культуры, кинематографии и средств массовой информации</t>
  </si>
  <si>
    <t>Мероприятия в сфере культуры, кинематографии и средств массовой информации</t>
  </si>
  <si>
    <t>450 00 00</t>
  </si>
  <si>
    <t>Муниципальные целевые программы</t>
  </si>
  <si>
    <t>ОЦБС</t>
  </si>
  <si>
    <t>филармония</t>
  </si>
  <si>
    <t>Мероприятия в сфере культуры, кинематографии, средств массовой информации</t>
  </si>
  <si>
    <t>мероприятия</t>
  </si>
  <si>
    <t>ЗДРАВООХРАНЕНИЕ, ФИЗИЧЕСКАЯ КУЛЬТУРА  И СПОРТ</t>
  </si>
  <si>
    <t>Физическая культура и спорт</t>
  </si>
  <si>
    <t>10</t>
  </si>
  <si>
    <t>Мероприятия в области здравоохранения, спорта и физической культуры, туризма</t>
  </si>
  <si>
    <t>485 97 00</t>
  </si>
  <si>
    <t>выполнение функций бюджетными учреждениями</t>
  </si>
  <si>
    <t>Программа развития массовой физической культуры, спорта и туризма на территории  муниципального образования город Балаково на 2006-2008 гг."</t>
  </si>
  <si>
    <t>средства местного бюджета</t>
  </si>
  <si>
    <t>софинансирование в инвестиционную программу</t>
  </si>
  <si>
    <t>средства фонда софинансирования на реализацию инвестиционной программы</t>
  </si>
  <si>
    <t>Другие вопросы в области здравоохранения, физической культуры и спорта</t>
  </si>
  <si>
    <t>0910</t>
  </si>
  <si>
    <t>Учебно-методические кабинеты, централизованные бухгалтерии, группы хоз.обслуживания, учебные фильмотеки, межшкольные учебно-производственные комбинаты, логопедические пункты</t>
  </si>
  <si>
    <t>452 00 00</t>
  </si>
  <si>
    <t xml:space="preserve">Содержание учреждений  </t>
  </si>
  <si>
    <t>СОЦИАЛЬНАЯ ПОЛИТИКА</t>
  </si>
  <si>
    <t>Пенсионное обеспечение</t>
  </si>
  <si>
    <t>1001</t>
  </si>
  <si>
    <t>Доплаты к пенсиям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</si>
  <si>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</si>
  <si>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</si>
  <si>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</si>
  <si>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</si>
  <si>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</si>
  <si>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Социальное обеспечение населения</t>
  </si>
  <si>
    <t>Социальная помощь</t>
  </si>
  <si>
    <t>505 00 00</t>
  </si>
  <si>
    <t>Оказание других видов социальной помощи</t>
  </si>
  <si>
    <t>505 85 00</t>
  </si>
  <si>
    <t>МЕЖБЮДЖЕТНЫЕ ТРАНСФЕРТЫ</t>
  </si>
  <si>
    <t>11</t>
  </si>
  <si>
    <t>Иные межбюджетные трансферты</t>
  </si>
  <si>
    <t>Межбюджетные трансерты</t>
  </si>
  <si>
    <t>521 00 00</t>
  </si>
  <si>
    <t>Иные межбюджетные трансферты  бюджетам муниципальных районов из бюджетов поселений  и  межбюджетные трансферты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</si>
  <si>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</si>
  <si>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</si>
  <si>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>ВСЕГО РАСХОДОВ</t>
  </si>
  <si>
    <t>Мероприятия в области строительства, архитекуры и градостроительства</t>
  </si>
  <si>
    <t>338 00 00</t>
  </si>
  <si>
    <t xml:space="preserve">04 </t>
  </si>
  <si>
    <t xml:space="preserve"> 12 </t>
  </si>
  <si>
    <t>00</t>
  </si>
  <si>
    <t>Резервный фонд местных администраций</t>
  </si>
  <si>
    <t xml:space="preserve">10 </t>
  </si>
  <si>
    <t>Автомобильный транспорт</t>
  </si>
  <si>
    <t>Отдельные мероприятия в области автомобильного транспорта</t>
  </si>
  <si>
    <t>303 00 00</t>
  </si>
  <si>
    <t>303 02 00</t>
  </si>
  <si>
    <t>002 99 00</t>
  </si>
  <si>
    <t xml:space="preserve">Приложение № 4 к Решению
Совета муниципального образования город Балаково
от 26.12. 2008 года № 
</t>
  </si>
  <si>
    <t>Код главы</t>
  </si>
  <si>
    <t>Реализации государственных функций, связанных с общегосударственным управлением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</si>
  <si>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</si>
  <si>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</si>
  <si>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</si>
  <si>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</si>
  <si>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Текущее содержание дорог и инженерных сооружений на них в границах городских округов и поселений</t>
  </si>
  <si>
    <t>600 02 01</t>
  </si>
  <si>
    <t xml:space="preserve">05 </t>
  </si>
  <si>
    <t>Управление финансов администрации муниципального образования город Балаково</t>
  </si>
  <si>
    <t>521 06 01</t>
  </si>
  <si>
    <t xml:space="preserve">521 06 02 </t>
  </si>
  <si>
    <t xml:space="preserve">11 </t>
  </si>
  <si>
    <t>521 06 02</t>
  </si>
  <si>
    <t>600 02 02</t>
  </si>
  <si>
    <t>521 06 03</t>
  </si>
  <si>
    <t xml:space="preserve">  Межбюджетные трансферты бюджетам муниципальных районов из бюджетов поселений в виде финансовой помощи на  возмещение разницы в цене в стоимости жилья для проведения мероприятия по переселению граждан из аварийного жилищного фонда в </t>
  </si>
  <si>
    <t>Межбюджетные трансферты</t>
  </si>
  <si>
    <t>Мероприятия в области строительства, архитектуры и градостроительства</t>
  </si>
  <si>
    <t>303 02 01</t>
  </si>
  <si>
    <t xml:space="preserve">Отдельные мероприятия в области автомобильного транспорта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</si>
  <si>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</t>
  </si>
  <si>
    <t>Центры спортивной подготовки (сборные команды)</t>
  </si>
  <si>
    <t>482 00 00</t>
  </si>
  <si>
    <t>482 99 00</t>
  </si>
  <si>
    <t>795 00 03</t>
  </si>
  <si>
    <t>127</t>
  </si>
  <si>
    <t>Содержание автомобильных дорог и инженерных сооружений на них в границах городских округов и поселений в рамках благоустройства (Казенное предприятие "Балавтодор")</t>
  </si>
  <si>
    <t>Капитальный ремонт государственного жилищного фонда субъектов Российской Федерации  и муниципального жилищного фонда</t>
  </si>
  <si>
    <t>Субсидии на проведение отдельных мероприятий по другим видам транспорта (МУП "БЭТ")</t>
  </si>
  <si>
    <t>081 00 00</t>
  </si>
  <si>
    <t>081 69 00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</si>
  <si>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</si>
  <si>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</si>
  <si>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</si>
  <si>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795 00 04</t>
  </si>
  <si>
    <t xml:space="preserve">МЦП "Комплексное благоустройство территории муниципального образования город Балаково" </t>
  </si>
  <si>
    <t>МЦП "Повышение безопасности дорожного движения на территории муниципального образования город Балаково"</t>
  </si>
  <si>
    <t>МЦП "Комплексное благоустройство территории муниципального образования город Балаково"</t>
  </si>
  <si>
    <t>795 00 05</t>
  </si>
  <si>
    <t>795 00 06</t>
  </si>
  <si>
    <t>431 99 00</t>
  </si>
  <si>
    <t>Содержание учреждения</t>
  </si>
  <si>
    <t>МАУ  «Универсальный спортивный комплекс «Альбатрос» муниципального образования город Балаково</t>
  </si>
  <si>
    <t>МАУ «Универсальный спортивный комплекс «Форум» муниципального образования город Балаково</t>
  </si>
  <si>
    <t>795 00 07</t>
  </si>
  <si>
    <t>Иные межбюджетные трансферты бюджету Балаковского муниципального района в целях возмещения расходов за пользование вторым этажом здания, принадлежащего администрации Балаковского муниципального района</t>
  </si>
  <si>
    <t>МЦП "Энергосбережение и энергоэффективность муниципального образования город Балаково на 2010-2020 годы"</t>
  </si>
  <si>
    <t>795 00 08</t>
  </si>
  <si>
    <t>МЦП "Социокультурная и физкультурно-оздоровительная работа с инвалидами, на территории муниципального образования город Балаково на 2010-2013 годы"</t>
  </si>
  <si>
    <t xml:space="preserve"> 05 </t>
  </si>
  <si>
    <t xml:space="preserve">08 </t>
  </si>
  <si>
    <t>13</t>
  </si>
  <si>
    <t>Иные межбюджетные трансферты бюджету Балаковского муниципального района  на долевое финансовое обеспечение объединенной единой дежурно-диспетчерской службы</t>
  </si>
  <si>
    <t>МЦП "Переход на селективный сбор бытовых отходов на территории муниципального образования город Балаково на 2010-2012г."</t>
  </si>
  <si>
    <t xml:space="preserve"> 03</t>
  </si>
  <si>
    <t>МЦП "Капитальный ремонт индивидуальных бойлеров многоквартирных домов МО г.Балаково на 2010-2013 гг."</t>
  </si>
  <si>
    <t>МЦП "Молодежь  муниципального образования город Балаково на 2011-2013 годы"</t>
  </si>
  <si>
    <t>ФИЗИЧЕСКАЯ КУЛЬТУРА И СПОРТ</t>
  </si>
  <si>
    <t xml:space="preserve">Физическая культура 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</si>
  <si>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</si>
  <si>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КУЛЬТУРА И КИНЕМАТОГРАФИЯ 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</si>
  <si>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</si>
  <si>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</si>
  <si>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 795 00 06</t>
  </si>
  <si>
    <t xml:space="preserve">2013 год                                  Сумма (тыс.руб.) </t>
  </si>
  <si>
    <t>Условно утвержденные расходы</t>
  </si>
  <si>
    <t>999 00 00</t>
  </si>
  <si>
    <t>999</t>
  </si>
  <si>
    <t>795 00 09</t>
  </si>
  <si>
    <t xml:space="preserve">2014 год                                  Сумма (тыс.руб.) </t>
  </si>
  <si>
    <t>Содержание и обслуживание казны Российской Федерации</t>
  </si>
  <si>
    <t>090 01 00</t>
  </si>
  <si>
    <t>795 00 13</t>
  </si>
  <si>
    <t>Обеспечение проведения выборов и референдумов</t>
  </si>
  <si>
    <t>020 00 00</t>
  </si>
  <si>
    <t>020 00 02</t>
  </si>
  <si>
    <t xml:space="preserve">01 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</si>
  <si>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</si>
  <si>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</si>
  <si>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МЦП "Развитие малого и среднего предпринимательства на территории муниципального образования город Балаково на 2011-2013 годы"</t>
  </si>
  <si>
    <t>795 00 10</t>
  </si>
  <si>
    <t>МЦП "Обеспечение жильем молодых семей муниципального образования город Балаково на 2011-2015 годы"</t>
  </si>
  <si>
    <t>795 00 12</t>
  </si>
  <si>
    <t>611</t>
  </si>
  <si>
    <t xml:space="preserve">ОБСЛУЖИВАНИЕ ГОСУДАРСТВЕННОГО И МУНИЦИПАЛЬНОГО ДОЛГА 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</si>
  <si>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</si>
  <si>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</si>
  <si>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</si>
  <si>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</si>
  <si>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</si>
  <si>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002 95 00</t>
  </si>
  <si>
    <t>Уплата налогов</t>
  </si>
  <si>
    <t xml:space="preserve"> 002 95 00</t>
  </si>
  <si>
    <t>МЦП "Приобретение специализированной техники в лизинг для обслуживания автодорог г. Балаково в 2011-2014 гг."</t>
  </si>
  <si>
    <t>795 00 11</t>
  </si>
  <si>
    <t>Выполнение функций казенными учреждениями</t>
  </si>
  <si>
    <t>МАЦП "Восстановление несущей способности строительных конструкций многоквартирных домов, расположенных на территории муниципального образования город Балаково в 2011-2013гг."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</si>
  <si>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</si>
  <si>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</si>
  <si>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</si>
  <si>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</si>
  <si>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</si>
  <si>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 xml:space="preserve">622 </t>
  </si>
  <si>
    <t>Субсидии автономным учреждениям на иные цели</t>
  </si>
  <si>
    <t>622</t>
  </si>
  <si>
    <t>452 95 00</t>
  </si>
  <si>
    <t>795 00 14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</si>
  <si>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</si>
  <si>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</si>
  <si>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482 99 10</t>
  </si>
  <si>
    <t>482 99 20</t>
  </si>
  <si>
    <t>МЦП "Участие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город Балаково на 2011-2013 годы"</t>
  </si>
  <si>
    <t>Отдельные мероприятия в области автомобильного транспорта (МБУ "ТУ")</t>
  </si>
  <si>
    <t>Уплата налога на имущество, земельного налога</t>
  </si>
  <si>
    <t>990</t>
  </si>
  <si>
    <t>Дорожное хозяйство (дорожные фонды)</t>
  </si>
  <si>
    <t>МЦП "Ремонт автомобильных дорог на территории муниципального образования город Балаково на 2010-2012 гг""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</si>
  <si>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</si>
  <si>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</si>
  <si>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</si>
  <si>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</si>
  <si>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</si>
  <si>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</si>
  <si>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098 02 01</t>
  </si>
  <si>
    <t>Обеспечение мероприятий по капитальному ремонту многоквартирных домов за счет средств бюджетов</t>
  </si>
  <si>
    <t>МЦП "Адресная программа по проведению капитального ремонта многоквартирных домов на территории муниципального образования г. Балаково на 2012 год"</t>
  </si>
  <si>
    <t>795 00 15</t>
  </si>
  <si>
    <t>795 00 16</t>
  </si>
  <si>
    <t>795 00 17</t>
  </si>
  <si>
    <t>МЦП "Развитие туризма на территории муниципального образования город Балаково на 2011-2013 годы"</t>
  </si>
  <si>
    <t>795 00  18</t>
  </si>
  <si>
    <t>795 00 18</t>
  </si>
  <si>
    <t>440 01 00</t>
  </si>
  <si>
    <t xml:space="preserve">Мероприятия в сфере культуры, кинематографии </t>
  </si>
  <si>
    <t>Управление благоустройства и дорожного хозяйства администрации муниципального образования город Балаково</t>
  </si>
  <si>
    <t>Проект 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</si>
  <si>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 xml:space="preserve">  Межбюджетные трансферты бюджетам муниципальных районов из бюджетов поселений в виде финансовой помощи на проведение мероприятий по переселению граждан из аварийного и непригодного для проживания жилищного фонда 
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</si>
  <si>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заключением</t>
  </si>
  <si>
    <t>Управление культуры, молодежной политики, физической культуры, спорта и туризма администрации муниципального образования город Балаково</t>
  </si>
  <si>
    <t>Ведомственная структура расходов бюджета муниципального образования город Балаково на 2013-2014 гг.</t>
  </si>
  <si>
    <t>Распределение бюджетных ассигнований по разделам, подразделам, целевым статьям и видам расходов классификации расходов бюджета муниципального образования город Балаково на 2013-2014 гг.</t>
  </si>
  <si>
    <t xml:space="preserve">Приложение №5а к Решению
Совета муниципального образования город Балаково
от 23 декабря 2011 года № 338
</t>
  </si>
  <si>
    <t xml:space="preserve">Приложение №4а к Решению
Совета муниципального образования город Балаково
от 23 декабря 2011 года № 338
</t>
  </si>
  <si>
    <t>Содержание автомобильных дорог и сооружений на них в границах городских округов и поселений</t>
  </si>
  <si>
    <t>Содержание автомобильных дорог и сооружений на них в границах городских округов и поселений (МКУП "Балавтодор")</t>
  </si>
  <si>
    <t>МЦП "Ремонт ливневой канализации на территории муниципального образования город Балаково на 2012-2014 гг."</t>
  </si>
  <si>
    <t>МАУ  «Универсальный спортивный комплекс «Альбатрос» муниципального образования город Балаково»</t>
  </si>
  <si>
    <t>МАУ «Универсальный спортивный комплекс «Форум» муниципального образования город Балаково»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</si>
  <si>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 на 2011-2012 гг." </t>
  </si>
  <si>
    <t>Оценка недвижимости, признание прав и регулирование отношений по государственной собственности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</si>
  <si>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</si>
  <si>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</si>
  <si>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</si>
  <si>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</si>
  <si>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795 00 19</t>
  </si>
  <si>
    <t xml:space="preserve">МАЦП "Переселение граждан из аварийного и непригодного для проживания жилищного фонда муниципального образования г. Балаково на 2012 год" </t>
  </si>
  <si>
    <t>МЦП "Межевание земельных участков, техническая инвентаризация муниципального  имущества и объектов недвижимого имущества, имеющего признаки бесхозяйственного, в границах муниципального образования город Балаково на 2012-2015 годы"</t>
  </si>
  <si>
    <t>521 01 19</t>
  </si>
  <si>
    <t>010</t>
  </si>
  <si>
    <t>521 01 20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</si>
  <si>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областного дорожного фонда</t>
  </si>
  <si>
    <t>Субсидия на капитальный ремонт и ресонт автомобильных дорог общего пользования населенных пунктов за счет средств областного дорожного фонда</t>
  </si>
  <si>
    <t>Фонд софинансирования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</si>
  <si>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</si>
  <si>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</si>
  <si>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 xml:space="preserve">03 </t>
  </si>
  <si>
    <t>795 00 20</t>
  </si>
  <si>
    <t>МЦП "Доступная среда на территории муниципального образования город Балаково на 2012-2013 годы"</t>
  </si>
  <si>
    <t>Комитет финансов администрации муниципального образования город Балаково</t>
  </si>
  <si>
    <t xml:space="preserve"> МЦП "Содействие созданию благоприятных условий для образования и деятельности товариществ собственников жилья на территории муниципального образования город Балаково на 2012 год"</t>
  </si>
  <si>
    <t>795 00 23</t>
  </si>
  <si>
    <t>Федеральные целевые программы</t>
  </si>
  <si>
    <t>100 00 00</t>
  </si>
  <si>
    <t>МЦП "Проведение ремонта автомобильных дорог общего пользования  муниципального образования город Балаково в 2012 году"</t>
  </si>
  <si>
    <t>795 00 21</t>
  </si>
  <si>
    <t>МЦП "Проведение ремонта дворовых территорий многоквартирных домов, проездов к дворовым территориям многоквартирных домов муниципального образования город Балаково в 2012г."</t>
  </si>
  <si>
    <t>795 00 22</t>
  </si>
  <si>
    <t>100 90 00</t>
  </si>
  <si>
    <t>100 90 01</t>
  </si>
  <si>
    <t>Государственная программа "Доступная среда на 2011 - 2015 годы"</t>
  </si>
  <si>
    <t xml:space="preserve">Субсидии на реализацию муниципальных целевых программ, предусматривающих осуществление мероприятий по обеспечению доступности приоритетных объектов и услуг в приоритетных сферах жизнедеятельности для инвалидов и иных маломобильных групп населения </t>
  </si>
  <si>
    <t xml:space="preserve"> 092 03 00</t>
  </si>
  <si>
    <t>Общегосударственные вопросы</t>
  </si>
  <si>
    <t>Ведомственная структура расходов бюджета муниципального образования город Балаково за 2012 год</t>
  </si>
  <si>
    <t xml:space="preserve">Исполнено  (тыс.руб.) </t>
  </si>
  <si>
    <t xml:space="preserve">Приложение № 3  к Решению
Совета муниципального образования город Балаково
от 31 мая 2013 года № 492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</si>
</sst>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8"/>
      <color indexed="45"/>
      <name val="Calibri"/>
      <family val="2"/>
    </font>
    <font>
      <sz val="11"/>
      <name val="Calibri"/>
      <family val="2"/>
    </font>
    <font>
      <sz val="13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3"/>
      <color indexed="10"/>
      <name val="Times New Roman"/>
      <family val="1"/>
    </font>
    <font>
      <sz val="13"/>
      <color indexed="45"/>
      <name val="Times New Roman"/>
      <family val="1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color indexed="45"/>
      <name val="Calibri"/>
      <family val="2"/>
    </font>
    <font>
      <b/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8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49" fontId="3" fillId="0" borderId="0" xfId="53" applyNumberFormat="1" applyFont="1" applyAlignment="1">
      <alignment vertical="center"/>
      <protection/>
    </xf>
    <xf numFmtId="49" fontId="0" fillId="0" borderId="0" xfId="0" applyNumberFormat="1" applyFont="1" applyAlignment="1">
      <alignment vertical="center"/>
    </xf>
    <xf numFmtId="49" fontId="5" fillId="0" borderId="0" xfId="0" applyNumberFormat="1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49" fontId="13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49" fontId="16" fillId="0" borderId="0" xfId="0" applyNumberFormat="1" applyFont="1" applyFill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4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64" fontId="18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164" fontId="19" fillId="0" borderId="10" xfId="0" applyNumberFormat="1" applyFont="1" applyFill="1" applyBorder="1" applyAlignment="1">
      <alignment horizontal="right" vertical="center"/>
    </xf>
    <xf numFmtId="164" fontId="15" fillId="24" borderId="10" xfId="0" applyNumberFormat="1" applyFont="1" applyFill="1" applyBorder="1" applyAlignment="1">
      <alignment horizontal="right" vertical="center"/>
    </xf>
    <xf numFmtId="0" fontId="0" fillId="24" borderId="0" xfId="0" applyFont="1" applyFill="1" applyAlignment="1">
      <alignment vertical="center"/>
    </xf>
    <xf numFmtId="0" fontId="17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justify" vertical="center" wrapText="1"/>
    </xf>
    <xf numFmtId="49" fontId="17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vertical="center"/>
    </xf>
    <xf numFmtId="164" fontId="23" fillId="0" borderId="0" xfId="0" applyNumberFormat="1" applyFont="1" applyFill="1" applyAlignment="1">
      <alignment horizontal="right" vertical="center"/>
    </xf>
    <xf numFmtId="164" fontId="0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left" vertical="center" wrapText="1"/>
    </xf>
    <xf numFmtId="49" fontId="8" fillId="20" borderId="10" xfId="0" applyNumberFormat="1" applyFont="1" applyFill="1" applyBorder="1" applyAlignment="1">
      <alignment horizontal="center" vertical="center" wrapText="1"/>
    </xf>
    <xf numFmtId="49" fontId="8" fillId="20" borderId="10" xfId="0" applyNumberFormat="1" applyFont="1" applyFill="1" applyBorder="1" applyAlignment="1">
      <alignment horizontal="center" vertical="center"/>
    </xf>
    <xf numFmtId="164" fontId="24" fillId="20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5" fillId="20" borderId="10" xfId="0" applyFont="1" applyFill="1" applyBorder="1" applyAlignment="1">
      <alignment vertical="center" wrapText="1"/>
    </xf>
    <xf numFmtId="0" fontId="26" fillId="20" borderId="10" xfId="0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 wrapText="1"/>
    </xf>
    <xf numFmtId="49" fontId="27" fillId="20" borderId="10" xfId="0" applyNumberFormat="1" applyFont="1" applyFill="1" applyBorder="1" applyAlignment="1">
      <alignment horizontal="center" vertical="center"/>
    </xf>
    <xf numFmtId="164" fontId="26" fillId="20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Alignment="1">
      <alignment vertical="center" wrapText="1"/>
    </xf>
    <xf numFmtId="0" fontId="2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0" fillId="20" borderId="10" xfId="0" applyNumberFormat="1" applyFont="1" applyFill="1" applyBorder="1" applyAlignment="1">
      <alignment horizontal="center" vertical="center" wrapText="1"/>
    </xf>
    <xf numFmtId="49" fontId="10" fillId="20" borderId="10" xfId="0" applyNumberFormat="1" applyFont="1" applyFill="1" applyBorder="1" applyAlignment="1">
      <alignment horizontal="center" vertical="center"/>
    </xf>
    <xf numFmtId="164" fontId="25" fillId="20" borderId="10" xfId="0" applyNumberFormat="1" applyFont="1" applyFill="1" applyBorder="1" applyAlignment="1">
      <alignment vertical="center" wrapText="1"/>
    </xf>
    <xf numFmtId="0" fontId="25" fillId="20" borderId="10" xfId="53" applyFont="1" applyFill="1" applyBorder="1" applyAlignment="1">
      <alignment horizontal="justify" vertical="top" wrapText="1"/>
      <protection/>
    </xf>
    <xf numFmtId="49" fontId="0" fillId="20" borderId="10" xfId="0" applyNumberFormat="1" applyFont="1" applyFill="1" applyBorder="1" applyAlignment="1">
      <alignment vertical="center"/>
    </xf>
    <xf numFmtId="164" fontId="25" fillId="20" borderId="10" xfId="53" applyNumberFormat="1" applyFont="1" applyFill="1" applyBorder="1" applyAlignment="1">
      <alignment horizontal="right" vertical="center" wrapText="1"/>
      <protection/>
    </xf>
    <xf numFmtId="0" fontId="0" fillId="24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 applyAlignment="1">
      <alignment horizontal="left" vertical="center" wrapText="1"/>
    </xf>
    <xf numFmtId="49" fontId="28" fillId="24" borderId="0" xfId="0" applyNumberFormat="1" applyFont="1" applyFill="1" applyAlignment="1">
      <alignment vertical="center" wrapText="1"/>
    </xf>
    <xf numFmtId="0" fontId="29" fillId="24" borderId="0" xfId="0" applyFont="1" applyFill="1" applyAlignment="1">
      <alignment vertical="center"/>
    </xf>
    <xf numFmtId="49" fontId="29" fillId="20" borderId="10" xfId="0" applyNumberFormat="1" applyFont="1" applyFill="1" applyBorder="1" applyAlignment="1">
      <alignment vertical="center"/>
    </xf>
    <xf numFmtId="0" fontId="17" fillId="24" borderId="10" xfId="0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164" fontId="7" fillId="24" borderId="10" xfId="0" applyNumberFormat="1" applyFont="1" applyFill="1" applyBorder="1" applyAlignment="1">
      <alignment horizontal="right" vertical="center"/>
    </xf>
    <xf numFmtId="49" fontId="8" fillId="24" borderId="1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49" fontId="1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164" fontId="8" fillId="0" borderId="10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25" fillId="20" borderId="10" xfId="53" applyFont="1" applyFill="1" applyBorder="1" applyAlignment="1">
      <alignment horizontal="left" vertical="top" wrapText="1"/>
      <protection/>
    </xf>
    <xf numFmtId="0" fontId="12" fillId="0" borderId="10" xfId="0" applyNumberFormat="1" applyFont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 textRotation="90"/>
    </xf>
    <xf numFmtId="0" fontId="8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3" xfId="0" applyNumberFormat="1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a-202\&#1076;&#1086;&#1082;&#1091;&#1084;&#1077;&#1085;&#1090;&#1099;%20&#1077;&#1078;&#1086;&#1074;&#1072;\&#1074;&#1085;&#1077;&#1089;&#1077;&#1085;&#1080;&#1077;%20&#1080;&#1079;&#1084;&#1077;&#1085;&#1077;&#1085;&#1080;&#1081;%20&#1074;%20&#1073;&#1102;&#1076;&#1078;&#1077;&#1090;%202009%20&#1075;&#1086;&#1076;&#1072;%2013.03.09\&#1055;&#1088;&#1080;&#1083;&#1086;&#1078;&#1077;&#1085;&#1080;&#1103;%20&#1082;%20&#1088;&#1077;&#1096;&#1077;&#1085;&#1080;&#1102;%20&#1086;&#1090;%2027.03.09%20&#8470;\&#1055;&#1088;&#1080;&#1083;&#1086;&#1078;&#1077;&#1085;&#1080;&#1077;%20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 5"/>
      <sheetName val="Прил. 5 (2)"/>
    </sheetNames>
    <sheetDataSet>
      <sheetData sheetId="0">
        <row r="15">
          <cell r="G15">
            <v>3842.5</v>
          </cell>
        </row>
        <row r="20">
          <cell r="G20">
            <v>29569.8</v>
          </cell>
        </row>
        <row r="26">
          <cell r="G26">
            <v>1915</v>
          </cell>
        </row>
        <row r="34">
          <cell r="G34">
            <v>2700</v>
          </cell>
        </row>
        <row r="37">
          <cell r="G37">
            <v>29050</v>
          </cell>
        </row>
        <row r="40">
          <cell r="G40">
            <v>13162.7</v>
          </cell>
        </row>
        <row r="53">
          <cell r="G53">
            <v>19748.8</v>
          </cell>
        </row>
        <row r="55">
          <cell r="G55">
            <v>6976.8</v>
          </cell>
        </row>
        <row r="57">
          <cell r="G57">
            <v>1156.1</v>
          </cell>
        </row>
        <row r="58">
          <cell r="G58">
            <v>510.5</v>
          </cell>
        </row>
        <row r="61">
          <cell r="G61">
            <v>339.8</v>
          </cell>
        </row>
        <row r="119">
          <cell r="G119">
            <v>10317.5</v>
          </cell>
        </row>
        <row r="130">
          <cell r="G130">
            <v>1</v>
          </cell>
        </row>
        <row r="135">
          <cell r="G135">
            <v>8779.6</v>
          </cell>
        </row>
        <row r="141">
          <cell r="G141">
            <v>1999</v>
          </cell>
        </row>
        <row r="146">
          <cell r="G146">
            <v>1190.2</v>
          </cell>
        </row>
        <row r="161">
          <cell r="G161">
            <v>12186.6</v>
          </cell>
        </row>
        <row r="163">
          <cell r="G163">
            <v>78023.2</v>
          </cell>
        </row>
        <row r="165">
          <cell r="G165">
            <v>44573.8</v>
          </cell>
        </row>
        <row r="167">
          <cell r="G167">
            <v>4235.1</v>
          </cell>
        </row>
        <row r="169">
          <cell r="G169">
            <v>1874.1</v>
          </cell>
        </row>
        <row r="172">
          <cell r="G172">
            <v>44900</v>
          </cell>
        </row>
        <row r="176">
          <cell r="G176">
            <v>3410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G216"/>
  <sheetViews>
    <sheetView view="pageBreakPreview" zoomScaleSheetLayoutView="100" zoomScalePageLayoutView="0" workbookViewId="0" topLeftCell="A1">
      <selection activeCell="H4" sqref="H4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6" width="19.421875" style="57" customWidth="1"/>
    <col min="7" max="7" width="17.57421875" style="4" customWidth="1"/>
    <col min="8" max="16384" width="9.140625" style="5" customWidth="1"/>
  </cols>
  <sheetData>
    <row r="1" spans="2:6" ht="92.25" customHeight="1">
      <c r="B1" s="2"/>
      <c r="C1" s="2"/>
      <c r="E1" s="119" t="s">
        <v>206</v>
      </c>
      <c r="F1" s="119"/>
    </row>
    <row r="2" spans="1:6" ht="57.75" customHeight="1">
      <c r="A2" s="120" t="s">
        <v>0</v>
      </c>
      <c r="B2" s="121"/>
      <c r="C2" s="121"/>
      <c r="D2" s="120"/>
      <c r="E2" s="120"/>
      <c r="F2" s="120"/>
    </row>
    <row r="3" spans="1:6" ht="15" customHeight="1">
      <c r="A3" s="122" t="s">
        <v>1</v>
      </c>
      <c r="B3" s="114" t="s">
        <v>2</v>
      </c>
      <c r="C3" s="114" t="s">
        <v>3</v>
      </c>
      <c r="D3" s="114" t="s">
        <v>4</v>
      </c>
      <c r="E3" s="115" t="s">
        <v>5</v>
      </c>
      <c r="F3" s="123" t="s">
        <v>6</v>
      </c>
    </row>
    <row r="4" spans="1:6" ht="108.75" customHeight="1">
      <c r="A4" s="122"/>
      <c r="B4" s="114"/>
      <c r="C4" s="114"/>
      <c r="D4" s="114"/>
      <c r="E4" s="115"/>
      <c r="F4" s="124"/>
    </row>
    <row r="5" spans="1:6" ht="33.75" customHeight="1">
      <c r="A5" s="6" t="s">
        <v>7</v>
      </c>
      <c r="B5" s="7" t="s">
        <v>8</v>
      </c>
      <c r="C5" s="7"/>
      <c r="D5" s="8"/>
      <c r="E5" s="8"/>
      <c r="F5" s="9">
        <f>F7+F12+F19+F26+F33+F38</f>
        <v>57577.1</v>
      </c>
    </row>
    <row r="6" spans="1:7" s="11" customFormat="1" ht="16.5" hidden="1">
      <c r="A6" s="116" t="s">
        <v>9</v>
      </c>
      <c r="B6" s="117"/>
      <c r="C6" s="117"/>
      <c r="D6" s="117"/>
      <c r="E6" s="117"/>
      <c r="F6" s="9"/>
      <c r="G6" s="10"/>
    </row>
    <row r="7" spans="1:7" s="16" customFormat="1" ht="31.5">
      <c r="A7" s="12" t="s">
        <v>10</v>
      </c>
      <c r="B7" s="13" t="s">
        <v>8</v>
      </c>
      <c r="C7" s="13" t="s">
        <v>11</v>
      </c>
      <c r="D7" s="14"/>
      <c r="E7" s="14"/>
      <c r="F7" s="15">
        <f>F9</f>
        <v>1420.8</v>
      </c>
      <c r="G7" s="4"/>
    </row>
    <row r="8" spans="1:7" s="16" customFormat="1" ht="47.25">
      <c r="A8" s="12" t="s">
        <v>12</v>
      </c>
      <c r="B8" s="13" t="s">
        <v>8</v>
      </c>
      <c r="C8" s="13" t="s">
        <v>11</v>
      </c>
      <c r="D8" s="14" t="s">
        <v>13</v>
      </c>
      <c r="E8" s="14"/>
      <c r="F8" s="15">
        <f>F9</f>
        <v>1420.8</v>
      </c>
      <c r="G8" s="4"/>
    </row>
    <row r="9" spans="1:7" s="16" customFormat="1" ht="16.5">
      <c r="A9" s="12" t="s">
        <v>9</v>
      </c>
      <c r="B9" s="13" t="s">
        <v>8</v>
      </c>
      <c r="C9" s="13" t="s">
        <v>11</v>
      </c>
      <c r="D9" s="17" t="s">
        <v>14</v>
      </c>
      <c r="E9" s="14"/>
      <c r="F9" s="15">
        <f>F10</f>
        <v>1420.8</v>
      </c>
      <c r="G9" s="4"/>
    </row>
    <row r="10" spans="1:7" s="16" customFormat="1" ht="16.5">
      <c r="A10" s="18" t="s">
        <v>15</v>
      </c>
      <c r="B10" s="13" t="s">
        <v>8</v>
      </c>
      <c r="C10" s="13" t="s">
        <v>11</v>
      </c>
      <c r="D10" s="17" t="s">
        <v>14</v>
      </c>
      <c r="E10" s="14" t="s">
        <v>16</v>
      </c>
      <c r="F10" s="15">
        <v>1420.8</v>
      </c>
      <c r="G10" s="19"/>
    </row>
    <row r="11" spans="1:7" s="16" customFormat="1" ht="18" customHeight="1" hidden="1">
      <c r="A11" s="112" t="s">
        <v>17</v>
      </c>
      <c r="B11" s="113"/>
      <c r="C11" s="113"/>
      <c r="D11" s="113"/>
      <c r="E11" s="113"/>
      <c r="F11" s="15"/>
      <c r="G11" s="4"/>
    </row>
    <row r="12" spans="1:7" s="16" customFormat="1" ht="31.5">
      <c r="A12" s="12" t="s">
        <v>18</v>
      </c>
      <c r="B12" s="13" t="s">
        <v>8</v>
      </c>
      <c r="C12" s="13" t="s">
        <v>19</v>
      </c>
      <c r="D12" s="14"/>
      <c r="E12" s="14"/>
      <c r="F12" s="15">
        <f>F13</f>
        <v>11925.2</v>
      </c>
      <c r="G12" s="4"/>
    </row>
    <row r="13" spans="1:7" s="16" customFormat="1" ht="47.25">
      <c r="A13" s="12" t="s">
        <v>20</v>
      </c>
      <c r="B13" s="13" t="s">
        <v>8</v>
      </c>
      <c r="C13" s="13" t="s">
        <v>19</v>
      </c>
      <c r="D13" s="14" t="s">
        <v>13</v>
      </c>
      <c r="E13" s="14"/>
      <c r="F13" s="15">
        <f>F14+F16</f>
        <v>11925.2</v>
      </c>
      <c r="G13" s="4"/>
    </row>
    <row r="14" spans="1:7" s="16" customFormat="1" ht="16.5">
      <c r="A14" s="12" t="s">
        <v>21</v>
      </c>
      <c r="B14" s="13" t="s">
        <v>8</v>
      </c>
      <c r="C14" s="13" t="s">
        <v>19</v>
      </c>
      <c r="D14" s="14" t="s">
        <v>22</v>
      </c>
      <c r="E14" s="14"/>
      <c r="F14" s="15">
        <f>F15</f>
        <v>8082.7</v>
      </c>
      <c r="G14" s="4"/>
    </row>
    <row r="15" spans="1:7" s="16" customFormat="1" ht="16.5">
      <c r="A15" s="18" t="s">
        <v>15</v>
      </c>
      <c r="B15" s="13" t="s">
        <v>8</v>
      </c>
      <c r="C15" s="13" t="s">
        <v>19</v>
      </c>
      <c r="D15" s="14" t="s">
        <v>22</v>
      </c>
      <c r="E15" s="14" t="s">
        <v>16</v>
      </c>
      <c r="F15" s="15">
        <v>8082.7</v>
      </c>
      <c r="G15" s="4"/>
    </row>
    <row r="16" spans="1:7" s="16" customFormat="1" ht="16.5">
      <c r="A16" s="12" t="s">
        <v>23</v>
      </c>
      <c r="B16" s="13" t="s">
        <v>8</v>
      </c>
      <c r="C16" s="13" t="s">
        <v>19</v>
      </c>
      <c r="D16" s="14" t="s">
        <v>24</v>
      </c>
      <c r="E16" s="14"/>
      <c r="F16" s="15">
        <f>F17</f>
        <v>3842.5</v>
      </c>
      <c r="G16" s="4"/>
    </row>
    <row r="17" spans="1:7" s="16" customFormat="1" ht="16.5">
      <c r="A17" s="18" t="s">
        <v>15</v>
      </c>
      <c r="B17" s="13" t="s">
        <v>8</v>
      </c>
      <c r="C17" s="13" t="s">
        <v>19</v>
      </c>
      <c r="D17" s="14" t="s">
        <v>24</v>
      </c>
      <c r="E17" s="14" t="s">
        <v>16</v>
      </c>
      <c r="F17" s="15">
        <f>'[1]Прил. 5'!$G$15</f>
        <v>3842.5</v>
      </c>
      <c r="G17" s="4"/>
    </row>
    <row r="18" spans="1:7" s="16" customFormat="1" ht="16.5" hidden="1">
      <c r="A18" s="112" t="s">
        <v>25</v>
      </c>
      <c r="B18" s="113"/>
      <c r="C18" s="113"/>
      <c r="D18" s="113"/>
      <c r="E18" s="113"/>
      <c r="F18" s="15"/>
      <c r="G18" s="4"/>
    </row>
    <row r="19" spans="1:7" s="16" customFormat="1" ht="47.25">
      <c r="A19" s="12" t="s">
        <v>26</v>
      </c>
      <c r="B19" s="13" t="s">
        <v>8</v>
      </c>
      <c r="C19" s="13" t="s">
        <v>27</v>
      </c>
      <c r="D19" s="14"/>
      <c r="E19" s="14"/>
      <c r="F19" s="15">
        <f>F20</f>
        <v>30537.5</v>
      </c>
      <c r="G19" s="4"/>
    </row>
    <row r="20" spans="1:7" s="16" customFormat="1" ht="72" customHeight="1">
      <c r="A20" s="12" t="s">
        <v>28</v>
      </c>
      <c r="B20" s="13" t="s">
        <v>8</v>
      </c>
      <c r="C20" s="13" t="s">
        <v>27</v>
      </c>
      <c r="D20" s="14" t="s">
        <v>13</v>
      </c>
      <c r="E20" s="14"/>
      <c r="F20" s="15">
        <f>F21+F23</f>
        <v>30537.5</v>
      </c>
      <c r="G20" s="4"/>
    </row>
    <row r="21" spans="1:7" s="16" customFormat="1" ht="16.5">
      <c r="A21" s="12" t="s">
        <v>21</v>
      </c>
      <c r="B21" s="13" t="s">
        <v>8</v>
      </c>
      <c r="C21" s="13" t="s">
        <v>27</v>
      </c>
      <c r="D21" s="14" t="s">
        <v>22</v>
      </c>
      <c r="E21" s="14"/>
      <c r="F21" s="15">
        <f>F22</f>
        <v>29569.8</v>
      </c>
      <c r="G21" s="4"/>
    </row>
    <row r="22" spans="1:7" s="16" customFormat="1" ht="16.5">
      <c r="A22" s="18" t="s">
        <v>15</v>
      </c>
      <c r="B22" s="13" t="s">
        <v>8</v>
      </c>
      <c r="C22" s="13" t="s">
        <v>27</v>
      </c>
      <c r="D22" s="14" t="s">
        <v>22</v>
      </c>
      <c r="E22" s="14" t="s">
        <v>16</v>
      </c>
      <c r="F22" s="15">
        <f>'[1]Прил. 5'!$G$20</f>
        <v>29569.8</v>
      </c>
      <c r="G22" s="4"/>
    </row>
    <row r="23" spans="1:7" s="16" customFormat="1" ht="31.5">
      <c r="A23" s="18" t="s">
        <v>29</v>
      </c>
      <c r="B23" s="13" t="s">
        <v>8</v>
      </c>
      <c r="C23" s="13" t="s">
        <v>27</v>
      </c>
      <c r="D23" s="14" t="s">
        <v>30</v>
      </c>
      <c r="E23" s="14"/>
      <c r="F23" s="15">
        <f>F24</f>
        <v>967.7</v>
      </c>
      <c r="G23" s="4"/>
    </row>
    <row r="24" spans="1:7" s="16" customFormat="1" ht="16.5">
      <c r="A24" s="18" t="s">
        <v>15</v>
      </c>
      <c r="B24" s="13" t="s">
        <v>8</v>
      </c>
      <c r="C24" s="13" t="s">
        <v>27</v>
      </c>
      <c r="D24" s="14" t="s">
        <v>30</v>
      </c>
      <c r="E24" s="14" t="s">
        <v>16</v>
      </c>
      <c r="F24" s="15">
        <v>967.7</v>
      </c>
      <c r="G24" s="4"/>
    </row>
    <row r="25" spans="1:7" s="16" customFormat="1" ht="16.5" hidden="1">
      <c r="A25" s="118" t="s">
        <v>31</v>
      </c>
      <c r="B25" s="113"/>
      <c r="C25" s="113"/>
      <c r="D25" s="113"/>
      <c r="E25" s="113"/>
      <c r="F25" s="15"/>
      <c r="G25" s="4"/>
    </row>
    <row r="26" spans="1:7" s="16" customFormat="1" ht="31.5">
      <c r="A26" s="12" t="s">
        <v>32</v>
      </c>
      <c r="B26" s="13" t="s">
        <v>8</v>
      </c>
      <c r="C26" s="13" t="s">
        <v>33</v>
      </c>
      <c r="D26" s="14"/>
      <c r="E26" s="14"/>
      <c r="F26" s="15">
        <f>F27</f>
        <v>8779.6</v>
      </c>
      <c r="G26" s="4"/>
    </row>
    <row r="27" spans="1:7" s="16" customFormat="1" ht="47.25">
      <c r="A27" s="12" t="s">
        <v>28</v>
      </c>
      <c r="B27" s="13" t="s">
        <v>8</v>
      </c>
      <c r="C27" s="13" t="s">
        <v>33</v>
      </c>
      <c r="D27" s="14" t="s">
        <v>13</v>
      </c>
      <c r="E27" s="14"/>
      <c r="F27" s="15">
        <f>F28+F31</f>
        <v>8779.6</v>
      </c>
      <c r="G27" s="4"/>
    </row>
    <row r="28" spans="1:7" s="16" customFormat="1" ht="16.5">
      <c r="A28" s="12" t="s">
        <v>21</v>
      </c>
      <c r="B28" s="13" t="s">
        <v>8</v>
      </c>
      <c r="C28" s="13" t="s">
        <v>33</v>
      </c>
      <c r="D28" s="14" t="s">
        <v>22</v>
      </c>
      <c r="E28" s="14"/>
      <c r="F28" s="15">
        <f>F29</f>
        <v>8779.6</v>
      </c>
      <c r="G28" s="4"/>
    </row>
    <row r="29" spans="1:7" s="16" customFormat="1" ht="16.5">
      <c r="A29" s="18" t="s">
        <v>15</v>
      </c>
      <c r="B29" s="13" t="s">
        <v>8</v>
      </c>
      <c r="C29" s="13" t="s">
        <v>33</v>
      </c>
      <c r="D29" s="14" t="s">
        <v>22</v>
      </c>
      <c r="E29" s="14" t="s">
        <v>16</v>
      </c>
      <c r="F29" s="15">
        <f>'[1]Прил. 5'!$G$135</f>
        <v>8779.6</v>
      </c>
      <c r="G29" s="20"/>
    </row>
    <row r="30" spans="1:7" s="16" customFormat="1" ht="16.5" hidden="1">
      <c r="A30" s="112" t="s">
        <v>34</v>
      </c>
      <c r="B30" s="113"/>
      <c r="C30" s="113"/>
      <c r="D30" s="113"/>
      <c r="E30" s="113"/>
      <c r="F30" s="15"/>
      <c r="G30" s="4"/>
    </row>
    <row r="31" spans="1:7" s="25" customFormat="1" ht="31.5" hidden="1">
      <c r="A31" s="21" t="s">
        <v>35</v>
      </c>
      <c r="B31" s="13" t="s">
        <v>8</v>
      </c>
      <c r="C31" s="13" t="s">
        <v>33</v>
      </c>
      <c r="D31" s="14" t="s">
        <v>36</v>
      </c>
      <c r="E31" s="22"/>
      <c r="F31" s="23">
        <v>0</v>
      </c>
      <c r="G31" s="24"/>
    </row>
    <row r="32" spans="1:7" s="25" customFormat="1" ht="16.5" hidden="1">
      <c r="A32" s="18" t="s">
        <v>15</v>
      </c>
      <c r="B32" s="13" t="s">
        <v>8</v>
      </c>
      <c r="C32" s="13" t="s">
        <v>33</v>
      </c>
      <c r="D32" s="14" t="s">
        <v>36</v>
      </c>
      <c r="E32" s="22">
        <v>500</v>
      </c>
      <c r="F32" s="23">
        <v>0</v>
      </c>
      <c r="G32" s="26"/>
    </row>
    <row r="33" spans="1:7" s="16" customFormat="1" ht="16.5">
      <c r="A33" s="12" t="s">
        <v>34</v>
      </c>
      <c r="B33" s="27" t="s">
        <v>8</v>
      </c>
      <c r="C33" s="27" t="s">
        <v>37</v>
      </c>
      <c r="D33" s="14"/>
      <c r="E33" s="14"/>
      <c r="F33" s="15">
        <f>F34</f>
        <v>1999</v>
      </c>
      <c r="G33" s="4"/>
    </row>
    <row r="34" spans="1:7" s="16" customFormat="1" ht="16.5">
      <c r="A34" s="12" t="s">
        <v>38</v>
      </c>
      <c r="B34" s="27" t="s">
        <v>8</v>
      </c>
      <c r="C34" s="27" t="s">
        <v>37</v>
      </c>
      <c r="D34" s="14" t="s">
        <v>39</v>
      </c>
      <c r="E34" s="14"/>
      <c r="F34" s="15">
        <f>F35</f>
        <v>1999</v>
      </c>
      <c r="G34" s="4"/>
    </row>
    <row r="35" spans="1:7" s="16" customFormat="1" ht="16.5">
      <c r="A35" s="12" t="s">
        <v>40</v>
      </c>
      <c r="B35" s="27" t="s">
        <v>8</v>
      </c>
      <c r="C35" s="27" t="s">
        <v>37</v>
      </c>
      <c r="D35" s="14" t="s">
        <v>41</v>
      </c>
      <c r="E35" s="14"/>
      <c r="F35" s="15">
        <f>F36</f>
        <v>1999</v>
      </c>
      <c r="G35" s="4"/>
    </row>
    <row r="36" spans="1:7" s="16" customFormat="1" ht="16.5">
      <c r="A36" s="12" t="s">
        <v>42</v>
      </c>
      <c r="B36" s="27" t="s">
        <v>8</v>
      </c>
      <c r="C36" s="27" t="s">
        <v>37</v>
      </c>
      <c r="D36" s="14" t="s">
        <v>41</v>
      </c>
      <c r="E36" s="14" t="s">
        <v>43</v>
      </c>
      <c r="F36" s="15">
        <f>'[1]Прил. 5'!$G$141</f>
        <v>1999</v>
      </c>
      <c r="G36" s="4"/>
    </row>
    <row r="37" spans="1:7" s="16" customFormat="1" ht="16.5" hidden="1">
      <c r="A37" s="112" t="s">
        <v>44</v>
      </c>
      <c r="B37" s="112"/>
      <c r="C37" s="112"/>
      <c r="D37" s="112"/>
      <c r="E37" s="112"/>
      <c r="F37" s="15"/>
      <c r="G37" s="4"/>
    </row>
    <row r="38" spans="1:7" s="16" customFormat="1" ht="16.5">
      <c r="A38" s="12" t="s">
        <v>44</v>
      </c>
      <c r="B38" s="13" t="s">
        <v>8</v>
      </c>
      <c r="C38" s="13" t="s">
        <v>45</v>
      </c>
      <c r="D38" s="14"/>
      <c r="E38" s="14"/>
      <c r="F38" s="15">
        <f>F42+F45</f>
        <v>2915</v>
      </c>
      <c r="G38" s="4"/>
    </row>
    <row r="39" spans="1:6" ht="47.25" hidden="1">
      <c r="A39" s="12" t="s">
        <v>20</v>
      </c>
      <c r="B39" s="13" t="s">
        <v>8</v>
      </c>
      <c r="C39" s="13" t="s">
        <v>45</v>
      </c>
      <c r="D39" s="14" t="s">
        <v>13</v>
      </c>
      <c r="E39" s="14"/>
      <c r="F39" s="15">
        <f>F40</f>
        <v>0</v>
      </c>
    </row>
    <row r="40" spans="1:6" ht="16.5" hidden="1">
      <c r="A40" s="12" t="s">
        <v>21</v>
      </c>
      <c r="B40" s="13" t="s">
        <v>8</v>
      </c>
      <c r="C40" s="13" t="s">
        <v>45</v>
      </c>
      <c r="D40" s="14" t="s">
        <v>22</v>
      </c>
      <c r="E40" s="14"/>
      <c r="F40" s="15">
        <f>F41</f>
        <v>0</v>
      </c>
    </row>
    <row r="41" spans="1:7" ht="48" customHeight="1" hidden="1">
      <c r="A41" s="18" t="s">
        <v>15</v>
      </c>
      <c r="B41" s="13" t="s">
        <v>8</v>
      </c>
      <c r="C41" s="13" t="s">
        <v>45</v>
      </c>
      <c r="D41" s="14" t="s">
        <v>22</v>
      </c>
      <c r="E41" s="14" t="s">
        <v>16</v>
      </c>
      <c r="F41" s="15"/>
      <c r="G41" s="4" t="s">
        <v>46</v>
      </c>
    </row>
    <row r="42" spans="1:6" ht="48" customHeight="1">
      <c r="A42" s="12" t="s">
        <v>28</v>
      </c>
      <c r="B42" s="13" t="s">
        <v>8</v>
      </c>
      <c r="C42" s="13" t="s">
        <v>45</v>
      </c>
      <c r="D42" s="14" t="s">
        <v>13</v>
      </c>
      <c r="E42" s="14"/>
      <c r="F42" s="15">
        <f>F43</f>
        <v>1915</v>
      </c>
    </row>
    <row r="43" spans="1:6" ht="17.25" customHeight="1">
      <c r="A43" s="18" t="s">
        <v>123</v>
      </c>
      <c r="B43" s="13" t="s">
        <v>8</v>
      </c>
      <c r="C43" s="13" t="s">
        <v>45</v>
      </c>
      <c r="D43" s="14" t="s">
        <v>205</v>
      </c>
      <c r="E43" s="14"/>
      <c r="F43" s="15">
        <f>F44</f>
        <v>1915</v>
      </c>
    </row>
    <row r="44" spans="1:6" ht="24" customHeight="1">
      <c r="A44" s="18" t="s">
        <v>109</v>
      </c>
      <c r="B44" s="13" t="s">
        <v>8</v>
      </c>
      <c r="C44" s="13" t="s">
        <v>45</v>
      </c>
      <c r="D44" s="14" t="s">
        <v>205</v>
      </c>
      <c r="E44" s="14" t="s">
        <v>110</v>
      </c>
      <c r="F44" s="15">
        <f>'[1]Прил. 5'!$G$26</f>
        <v>1915</v>
      </c>
    </row>
    <row r="45" spans="1:6" ht="31.5">
      <c r="A45" s="18" t="s">
        <v>47</v>
      </c>
      <c r="B45" s="13" t="s">
        <v>8</v>
      </c>
      <c r="C45" s="13" t="s">
        <v>45</v>
      </c>
      <c r="D45" s="14" t="s">
        <v>48</v>
      </c>
      <c r="E45" s="14"/>
      <c r="F45" s="15">
        <f>F46+F48</f>
        <v>1000</v>
      </c>
    </row>
    <row r="46" spans="1:6" ht="31.5">
      <c r="A46" s="18" t="s">
        <v>49</v>
      </c>
      <c r="B46" s="13" t="s">
        <v>8</v>
      </c>
      <c r="C46" s="13" t="s">
        <v>45</v>
      </c>
      <c r="D46" s="14" t="s">
        <v>50</v>
      </c>
      <c r="E46" s="14"/>
      <c r="F46" s="15">
        <f>F47</f>
        <v>1000</v>
      </c>
    </row>
    <row r="47" spans="1:6" ht="16.5">
      <c r="A47" s="18" t="s">
        <v>15</v>
      </c>
      <c r="B47" s="13" t="s">
        <v>8</v>
      </c>
      <c r="C47" s="13" t="s">
        <v>45</v>
      </c>
      <c r="D47" s="14" t="s">
        <v>50</v>
      </c>
      <c r="E47" s="14" t="s">
        <v>16</v>
      </c>
      <c r="F47" s="15">
        <v>1000</v>
      </c>
    </row>
    <row r="48" spans="1:6" ht="31.5" hidden="1">
      <c r="A48" s="12" t="s">
        <v>51</v>
      </c>
      <c r="B48" s="13" t="s">
        <v>8</v>
      </c>
      <c r="C48" s="13" t="s">
        <v>45</v>
      </c>
      <c r="D48" s="14" t="s">
        <v>52</v>
      </c>
      <c r="E48" s="14"/>
      <c r="F48" s="15">
        <f>F49</f>
        <v>0</v>
      </c>
    </row>
    <row r="49" spans="1:6" ht="16.5" hidden="1">
      <c r="A49" s="12" t="s">
        <v>53</v>
      </c>
      <c r="B49" s="13" t="s">
        <v>8</v>
      </c>
      <c r="C49" s="13" t="s">
        <v>45</v>
      </c>
      <c r="D49" s="14" t="s">
        <v>54</v>
      </c>
      <c r="E49" s="14"/>
      <c r="F49" s="15">
        <f>F50</f>
        <v>0</v>
      </c>
    </row>
    <row r="50" spans="1:6" ht="16.5" hidden="1">
      <c r="A50" s="18" t="s">
        <v>15</v>
      </c>
      <c r="B50" s="13" t="s">
        <v>8</v>
      </c>
      <c r="C50" s="13" t="s">
        <v>45</v>
      </c>
      <c r="D50" s="14" t="s">
        <v>54</v>
      </c>
      <c r="E50" s="14" t="s">
        <v>16</v>
      </c>
      <c r="F50" s="15"/>
    </row>
    <row r="51" spans="1:6" ht="16.5">
      <c r="A51" s="6" t="s">
        <v>55</v>
      </c>
      <c r="B51" s="7" t="s">
        <v>27</v>
      </c>
      <c r="C51" s="7"/>
      <c r="D51" s="8"/>
      <c r="E51" s="8"/>
      <c r="F51" s="9">
        <f>F53+F63</f>
        <v>47112.1</v>
      </c>
    </row>
    <row r="52" spans="1:6" ht="16.5" hidden="1">
      <c r="A52" s="116" t="s">
        <v>56</v>
      </c>
      <c r="B52" s="116"/>
      <c r="C52" s="116"/>
      <c r="D52" s="116"/>
      <c r="E52" s="116"/>
      <c r="F52" s="9"/>
    </row>
    <row r="53" spans="1:7" s="16" customFormat="1" ht="16.5">
      <c r="A53" s="12" t="s">
        <v>57</v>
      </c>
      <c r="B53" s="13" t="s">
        <v>27</v>
      </c>
      <c r="C53" s="13" t="s">
        <v>58</v>
      </c>
      <c r="D53" s="14"/>
      <c r="E53" s="14"/>
      <c r="F53" s="15">
        <f>F57+F60+F55</f>
        <v>31750</v>
      </c>
      <c r="G53" s="4"/>
    </row>
    <row r="54" spans="1:7" s="16" customFormat="1" ht="16.5">
      <c r="A54" s="12" t="s">
        <v>201</v>
      </c>
      <c r="B54" s="13" t="s">
        <v>27</v>
      </c>
      <c r="C54" s="13" t="s">
        <v>58</v>
      </c>
      <c r="D54" s="14" t="s">
        <v>203</v>
      </c>
      <c r="E54" s="14"/>
      <c r="F54" s="15">
        <f>F55</f>
        <v>2700</v>
      </c>
      <c r="G54" s="4"/>
    </row>
    <row r="55" spans="1:7" s="16" customFormat="1" ht="16.5">
      <c r="A55" s="12" t="s">
        <v>202</v>
      </c>
      <c r="B55" s="13" t="s">
        <v>196</v>
      </c>
      <c r="C55" s="13" t="s">
        <v>58</v>
      </c>
      <c r="D55" s="14" t="s">
        <v>204</v>
      </c>
      <c r="E55" s="14"/>
      <c r="F55" s="15">
        <f>F56</f>
        <v>2700</v>
      </c>
      <c r="G55" s="4"/>
    </row>
    <row r="56" spans="1:7" s="16" customFormat="1" ht="16.5">
      <c r="A56" s="12" t="s">
        <v>63</v>
      </c>
      <c r="B56" s="13" t="s">
        <v>196</v>
      </c>
      <c r="C56" s="13" t="s">
        <v>58</v>
      </c>
      <c r="D56" s="14" t="s">
        <v>204</v>
      </c>
      <c r="E56" s="14" t="s">
        <v>64</v>
      </c>
      <c r="F56" s="15">
        <f>'[1]Прил. 5'!$G$34</f>
        <v>2700</v>
      </c>
      <c r="G56" s="4"/>
    </row>
    <row r="57" spans="1:7" s="16" customFormat="1" ht="16.5">
      <c r="A57" s="12" t="s">
        <v>59</v>
      </c>
      <c r="B57" s="13" t="s">
        <v>27</v>
      </c>
      <c r="C57" s="13" t="s">
        <v>58</v>
      </c>
      <c r="D57" s="14" t="s">
        <v>60</v>
      </c>
      <c r="E57" s="14"/>
      <c r="F57" s="15">
        <f>F58</f>
        <v>29050</v>
      </c>
      <c r="G57" s="4"/>
    </row>
    <row r="58" spans="1:7" s="16" customFormat="1" ht="31.5">
      <c r="A58" s="12" t="s">
        <v>61</v>
      </c>
      <c r="B58" s="13" t="s">
        <v>27</v>
      </c>
      <c r="C58" s="13" t="s">
        <v>58</v>
      </c>
      <c r="D58" s="14" t="s">
        <v>62</v>
      </c>
      <c r="E58" s="14"/>
      <c r="F58" s="15">
        <f>F59</f>
        <v>29050</v>
      </c>
      <c r="G58" s="4"/>
    </row>
    <row r="59" spans="1:7" s="16" customFormat="1" ht="16.5">
      <c r="A59" s="12" t="s">
        <v>63</v>
      </c>
      <c r="B59" s="13" t="s">
        <v>27</v>
      </c>
      <c r="C59" s="13" t="s">
        <v>58</v>
      </c>
      <c r="D59" s="14" t="s">
        <v>62</v>
      </c>
      <c r="E59" s="14" t="s">
        <v>64</v>
      </c>
      <c r="F59" s="15">
        <f>'[1]Прил. 5'!$G$37</f>
        <v>29050</v>
      </c>
      <c r="G59" s="4"/>
    </row>
    <row r="60" spans="1:7" s="29" customFormat="1" ht="16.5" hidden="1">
      <c r="A60" s="28" t="s">
        <v>65</v>
      </c>
      <c r="B60" s="27" t="s">
        <v>27</v>
      </c>
      <c r="C60" s="27" t="s">
        <v>58</v>
      </c>
      <c r="D60" s="17" t="s">
        <v>66</v>
      </c>
      <c r="E60" s="17"/>
      <c r="F60" s="23">
        <f>F61</f>
        <v>0</v>
      </c>
      <c r="G60" s="24"/>
    </row>
    <row r="61" spans="1:7" s="29" customFormat="1" ht="16.5" hidden="1">
      <c r="A61" s="28" t="s">
        <v>67</v>
      </c>
      <c r="B61" s="27" t="s">
        <v>27</v>
      </c>
      <c r="C61" s="27" t="s">
        <v>58</v>
      </c>
      <c r="D61" s="17" t="s">
        <v>66</v>
      </c>
      <c r="E61" s="17" t="s">
        <v>68</v>
      </c>
      <c r="F61" s="23"/>
      <c r="G61" s="24"/>
    </row>
    <row r="62" spans="1:7" s="16" customFormat="1" ht="16.5" hidden="1">
      <c r="A62" s="112" t="s">
        <v>25</v>
      </c>
      <c r="B62" s="113"/>
      <c r="C62" s="113"/>
      <c r="D62" s="113"/>
      <c r="E62" s="113"/>
      <c r="F62" s="15"/>
      <c r="G62" s="4"/>
    </row>
    <row r="63" spans="1:7" s="16" customFormat="1" ht="16.5">
      <c r="A63" s="12" t="s">
        <v>69</v>
      </c>
      <c r="B63" s="13" t="s">
        <v>27</v>
      </c>
      <c r="C63" s="13" t="s">
        <v>37</v>
      </c>
      <c r="D63" s="14"/>
      <c r="E63" s="14"/>
      <c r="F63" s="15">
        <f>F66+F71+F64</f>
        <v>15362.1</v>
      </c>
      <c r="G63" s="4"/>
    </row>
    <row r="64" spans="1:7" s="16" customFormat="1" ht="31.5">
      <c r="A64" s="12" t="s">
        <v>194</v>
      </c>
      <c r="B64" s="13" t="s">
        <v>27</v>
      </c>
      <c r="C64" s="13" t="s">
        <v>37</v>
      </c>
      <c r="D64" s="14" t="s">
        <v>195</v>
      </c>
      <c r="E64" s="14"/>
      <c r="F64" s="15">
        <f>F65</f>
        <v>13162.7</v>
      </c>
      <c r="G64" s="4"/>
    </row>
    <row r="65" spans="1:7" s="16" customFormat="1" ht="16.5">
      <c r="A65" s="18" t="s">
        <v>15</v>
      </c>
      <c r="B65" s="13" t="s">
        <v>196</v>
      </c>
      <c r="C65" s="13" t="s">
        <v>197</v>
      </c>
      <c r="D65" s="14" t="s">
        <v>195</v>
      </c>
      <c r="E65" s="14" t="s">
        <v>16</v>
      </c>
      <c r="F65" s="15">
        <f>'[1]Прил. 5'!$G$40</f>
        <v>13162.7</v>
      </c>
      <c r="G65" s="4"/>
    </row>
    <row r="66" spans="1:6" ht="31.5">
      <c r="A66" s="18" t="s">
        <v>70</v>
      </c>
      <c r="B66" s="13" t="s">
        <v>27</v>
      </c>
      <c r="C66" s="13" t="s">
        <v>37</v>
      </c>
      <c r="D66" s="14" t="s">
        <v>71</v>
      </c>
      <c r="E66" s="14"/>
      <c r="F66" s="15">
        <f>F67</f>
        <v>1119.4</v>
      </c>
    </row>
    <row r="67" spans="1:6" ht="18" customHeight="1">
      <c r="A67" s="18" t="s">
        <v>72</v>
      </c>
      <c r="B67" s="13" t="s">
        <v>27</v>
      </c>
      <c r="C67" s="13" t="s">
        <v>37</v>
      </c>
      <c r="D67" s="14" t="s">
        <v>73</v>
      </c>
      <c r="E67" s="14"/>
      <c r="F67" s="15">
        <f>F68</f>
        <v>1119.4</v>
      </c>
    </row>
    <row r="68" spans="1:6" ht="16.5">
      <c r="A68" s="18" t="s">
        <v>15</v>
      </c>
      <c r="B68" s="13" t="s">
        <v>27</v>
      </c>
      <c r="C68" s="13" t="s">
        <v>37</v>
      </c>
      <c r="D68" s="14" t="s">
        <v>73</v>
      </c>
      <c r="E68" s="14" t="s">
        <v>16</v>
      </c>
      <c r="F68" s="15">
        <v>1119.4</v>
      </c>
    </row>
    <row r="69" spans="1:6" ht="33.75" customHeight="1" hidden="1">
      <c r="A69" s="18" t="s">
        <v>74</v>
      </c>
      <c r="B69" s="13" t="s">
        <v>27</v>
      </c>
      <c r="C69" s="13" t="s">
        <v>37</v>
      </c>
      <c r="D69" s="14" t="s">
        <v>75</v>
      </c>
      <c r="E69" s="14"/>
      <c r="F69" s="15">
        <f>F70</f>
        <v>0</v>
      </c>
    </row>
    <row r="70" spans="1:6" ht="16.5" hidden="1">
      <c r="A70" s="18" t="s">
        <v>15</v>
      </c>
      <c r="B70" s="13" t="s">
        <v>27</v>
      </c>
      <c r="C70" s="13" t="s">
        <v>37</v>
      </c>
      <c r="D70" s="14" t="s">
        <v>75</v>
      </c>
      <c r="E70" s="14" t="s">
        <v>16</v>
      </c>
      <c r="F70" s="15"/>
    </row>
    <row r="71" spans="1:6" ht="16.5">
      <c r="A71" s="18" t="s">
        <v>76</v>
      </c>
      <c r="B71" s="13" t="s">
        <v>27</v>
      </c>
      <c r="C71" s="13" t="s">
        <v>37</v>
      </c>
      <c r="D71" s="14" t="s">
        <v>77</v>
      </c>
      <c r="E71" s="14"/>
      <c r="F71" s="15">
        <f>F73</f>
        <v>1080</v>
      </c>
    </row>
    <row r="72" spans="1:6" ht="31.5">
      <c r="A72" s="18" t="s">
        <v>78</v>
      </c>
      <c r="B72" s="13"/>
      <c r="C72" s="13"/>
      <c r="D72" s="14"/>
      <c r="E72" s="14"/>
      <c r="F72" s="15"/>
    </row>
    <row r="73" spans="1:6" ht="16.5">
      <c r="A73" s="18" t="s">
        <v>15</v>
      </c>
      <c r="B73" s="13" t="s">
        <v>27</v>
      </c>
      <c r="C73" s="13" t="s">
        <v>37</v>
      </c>
      <c r="D73" s="14" t="s">
        <v>79</v>
      </c>
      <c r="E73" s="14" t="s">
        <v>16</v>
      </c>
      <c r="F73" s="15">
        <v>1080</v>
      </c>
    </row>
    <row r="74" spans="1:7" s="33" customFormat="1" ht="16.5">
      <c r="A74" s="30" t="s">
        <v>80</v>
      </c>
      <c r="B74" s="31" t="s">
        <v>81</v>
      </c>
      <c r="C74" s="31"/>
      <c r="D74" s="32"/>
      <c r="E74" s="32"/>
      <c r="F74" s="9">
        <f>F76+F86+F101+F83</f>
        <v>220439.8</v>
      </c>
      <c r="G74" s="4"/>
    </row>
    <row r="75" spans="1:6" ht="16.5" hidden="1">
      <c r="A75" s="125" t="s">
        <v>82</v>
      </c>
      <c r="B75" s="116"/>
      <c r="C75" s="116"/>
      <c r="D75" s="116"/>
      <c r="E75" s="116"/>
      <c r="F75" s="34"/>
    </row>
    <row r="76" spans="1:7" s="16" customFormat="1" ht="16.5">
      <c r="A76" s="35" t="s">
        <v>83</v>
      </c>
      <c r="B76" s="14" t="s">
        <v>81</v>
      </c>
      <c r="C76" s="14" t="s">
        <v>8</v>
      </c>
      <c r="D76" s="14"/>
      <c r="E76" s="14"/>
      <c r="F76" s="15">
        <f>F77</f>
        <v>605</v>
      </c>
      <c r="G76" s="4"/>
    </row>
    <row r="77" spans="1:7" s="16" customFormat="1" ht="16.5">
      <c r="A77" s="35" t="s">
        <v>84</v>
      </c>
      <c r="B77" s="14" t="s">
        <v>81</v>
      </c>
      <c r="C77" s="14" t="s">
        <v>8</v>
      </c>
      <c r="D77" s="14" t="s">
        <v>85</v>
      </c>
      <c r="E77" s="14"/>
      <c r="F77" s="15">
        <f>F78+F80</f>
        <v>605</v>
      </c>
      <c r="G77" s="4"/>
    </row>
    <row r="78" spans="1:7" s="16" customFormat="1" ht="47.25" hidden="1">
      <c r="A78" s="35" t="s">
        <v>86</v>
      </c>
      <c r="B78" s="14" t="s">
        <v>81</v>
      </c>
      <c r="C78" s="14" t="s">
        <v>8</v>
      </c>
      <c r="D78" s="14" t="s">
        <v>87</v>
      </c>
      <c r="E78" s="14"/>
      <c r="F78" s="15">
        <f>F79</f>
        <v>0</v>
      </c>
      <c r="G78" s="4"/>
    </row>
    <row r="79" spans="1:7" s="16" customFormat="1" ht="16.5" hidden="1">
      <c r="A79" s="18" t="s">
        <v>15</v>
      </c>
      <c r="B79" s="14" t="s">
        <v>81</v>
      </c>
      <c r="C79" s="14" t="s">
        <v>8</v>
      </c>
      <c r="D79" s="14" t="s">
        <v>87</v>
      </c>
      <c r="E79" s="14" t="s">
        <v>16</v>
      </c>
      <c r="F79" s="15"/>
      <c r="G79" s="4"/>
    </row>
    <row r="80" spans="1:7" s="16" customFormat="1" ht="16.5">
      <c r="A80" s="18" t="s">
        <v>88</v>
      </c>
      <c r="B80" s="14" t="s">
        <v>81</v>
      </c>
      <c r="C80" s="14" t="s">
        <v>8</v>
      </c>
      <c r="D80" s="14" t="s">
        <v>89</v>
      </c>
      <c r="E80" s="14"/>
      <c r="F80" s="15">
        <f>F81</f>
        <v>605</v>
      </c>
      <c r="G80" s="4"/>
    </row>
    <row r="81" spans="1:7" s="16" customFormat="1" ht="16.5">
      <c r="A81" s="18" t="s">
        <v>15</v>
      </c>
      <c r="B81" s="14" t="s">
        <v>81</v>
      </c>
      <c r="C81" s="14" t="s">
        <v>8</v>
      </c>
      <c r="D81" s="14" t="s">
        <v>89</v>
      </c>
      <c r="E81" s="14" t="s">
        <v>16</v>
      </c>
      <c r="F81" s="15">
        <v>605</v>
      </c>
      <c r="G81" s="4"/>
    </row>
    <row r="82" spans="1:7" s="16" customFormat="1" ht="16.5" hidden="1">
      <c r="A82" s="118" t="s">
        <v>90</v>
      </c>
      <c r="B82" s="112"/>
      <c r="C82" s="112"/>
      <c r="D82" s="112"/>
      <c r="E82" s="112"/>
      <c r="F82" s="36"/>
      <c r="G82" s="4"/>
    </row>
    <row r="83" spans="1:7" s="38" customFormat="1" ht="16.5">
      <c r="A83" s="18" t="s">
        <v>91</v>
      </c>
      <c r="B83" s="14" t="s">
        <v>81</v>
      </c>
      <c r="C83" s="14" t="s">
        <v>11</v>
      </c>
      <c r="D83" s="14"/>
      <c r="E83" s="14"/>
      <c r="F83" s="37">
        <f>F84</f>
        <v>1900</v>
      </c>
      <c r="G83" s="4"/>
    </row>
    <row r="84" spans="1:7" s="38" customFormat="1" ht="31.5">
      <c r="A84" s="18" t="s">
        <v>92</v>
      </c>
      <c r="B84" s="14" t="s">
        <v>81</v>
      </c>
      <c r="C84" s="14" t="s">
        <v>11</v>
      </c>
      <c r="D84" s="14" t="s">
        <v>93</v>
      </c>
      <c r="E84" s="14"/>
      <c r="F84" s="37">
        <f>F85</f>
        <v>1900</v>
      </c>
      <c r="G84" s="4"/>
    </row>
    <row r="85" spans="1:7" s="38" customFormat="1" ht="16.5">
      <c r="A85" s="18" t="s">
        <v>67</v>
      </c>
      <c r="B85" s="14" t="s">
        <v>81</v>
      </c>
      <c r="C85" s="14" t="s">
        <v>11</v>
      </c>
      <c r="D85" s="14" t="s">
        <v>93</v>
      </c>
      <c r="E85" s="14" t="s">
        <v>68</v>
      </c>
      <c r="F85" s="37">
        <v>1900</v>
      </c>
      <c r="G85" s="4"/>
    </row>
    <row r="86" spans="1:7" s="16" customFormat="1" ht="16.5">
      <c r="A86" s="12" t="s">
        <v>94</v>
      </c>
      <c r="B86" s="14" t="s">
        <v>81</v>
      </c>
      <c r="C86" s="14" t="s">
        <v>19</v>
      </c>
      <c r="D86" s="14"/>
      <c r="E86" s="14"/>
      <c r="F86" s="15">
        <f>F87+F98</f>
        <v>214524.8</v>
      </c>
      <c r="G86" s="4"/>
    </row>
    <row r="87" spans="1:7" s="16" customFormat="1" ht="16.5">
      <c r="A87" s="12" t="s">
        <v>94</v>
      </c>
      <c r="B87" s="14" t="s">
        <v>81</v>
      </c>
      <c r="C87" s="14" t="s">
        <v>19</v>
      </c>
      <c r="D87" s="14" t="s">
        <v>95</v>
      </c>
      <c r="E87" s="14"/>
      <c r="F87" s="15">
        <f>F88+F90+F92+F94+F96</f>
        <v>169624.8</v>
      </c>
      <c r="G87" s="4"/>
    </row>
    <row r="88" spans="1:7" s="16" customFormat="1" ht="16.5">
      <c r="A88" s="12" t="s">
        <v>96</v>
      </c>
      <c r="B88" s="14" t="s">
        <v>81</v>
      </c>
      <c r="C88" s="14" t="s">
        <v>19</v>
      </c>
      <c r="D88" s="14" t="s">
        <v>97</v>
      </c>
      <c r="E88" s="14"/>
      <c r="F88" s="15">
        <f>F89</f>
        <v>31935.4</v>
      </c>
      <c r="G88" s="4"/>
    </row>
    <row r="89" spans="1:7" s="16" customFormat="1" ht="16.5">
      <c r="A89" s="18" t="s">
        <v>15</v>
      </c>
      <c r="B89" s="14" t="s">
        <v>81</v>
      </c>
      <c r="C89" s="14" t="s">
        <v>19</v>
      </c>
      <c r="D89" s="14" t="s">
        <v>97</v>
      </c>
      <c r="E89" s="14" t="s">
        <v>16</v>
      </c>
      <c r="F89" s="15">
        <f>'[1]Прил. 5'!$G$53+'[1]Прил. 5'!$G$161</f>
        <v>31935.4</v>
      </c>
      <c r="G89" s="4"/>
    </row>
    <row r="90" spans="1:7" s="16" customFormat="1" ht="47.25">
      <c r="A90" s="35" t="s">
        <v>98</v>
      </c>
      <c r="B90" s="14" t="s">
        <v>81</v>
      </c>
      <c r="C90" s="14" t="s">
        <v>19</v>
      </c>
      <c r="D90" s="14" t="s">
        <v>99</v>
      </c>
      <c r="E90" s="14"/>
      <c r="F90" s="15">
        <f>F91</f>
        <v>85000</v>
      </c>
      <c r="G90" s="4"/>
    </row>
    <row r="91" spans="1:7" s="16" customFormat="1" ht="16.5">
      <c r="A91" s="18" t="s">
        <v>15</v>
      </c>
      <c r="B91" s="14" t="s">
        <v>81</v>
      </c>
      <c r="C91" s="14" t="s">
        <v>19</v>
      </c>
      <c r="D91" s="14" t="s">
        <v>99</v>
      </c>
      <c r="E91" s="14" t="s">
        <v>16</v>
      </c>
      <c r="F91" s="15">
        <f>'[1]Прил. 5'!$G$163+'[1]Прил. 5'!$G$55</f>
        <v>85000</v>
      </c>
      <c r="G91" s="4"/>
    </row>
    <row r="92" spans="1:7" s="16" customFormat="1" ht="16.5">
      <c r="A92" s="35" t="s">
        <v>100</v>
      </c>
      <c r="B92" s="14" t="s">
        <v>81</v>
      </c>
      <c r="C92" s="14" t="s">
        <v>19</v>
      </c>
      <c r="D92" s="14" t="s">
        <v>101</v>
      </c>
      <c r="E92" s="14"/>
      <c r="F92" s="15">
        <f>F93</f>
        <v>45729.9</v>
      </c>
      <c r="G92" s="4"/>
    </row>
    <row r="93" spans="1:7" s="16" customFormat="1" ht="16.5">
      <c r="A93" s="18" t="s">
        <v>15</v>
      </c>
      <c r="B93" s="14" t="s">
        <v>81</v>
      </c>
      <c r="C93" s="14" t="s">
        <v>19</v>
      </c>
      <c r="D93" s="14" t="s">
        <v>101</v>
      </c>
      <c r="E93" s="14" t="s">
        <v>16</v>
      </c>
      <c r="F93" s="15">
        <f>'[1]Прил. 5'!$G$57+'[1]Прил. 5'!$G$165</f>
        <v>45729.9</v>
      </c>
      <c r="G93" s="4"/>
    </row>
    <row r="94" spans="1:7" s="16" customFormat="1" ht="16.5">
      <c r="A94" s="35" t="s">
        <v>102</v>
      </c>
      <c r="B94" s="14" t="s">
        <v>81</v>
      </c>
      <c r="C94" s="14" t="s">
        <v>19</v>
      </c>
      <c r="D94" s="14" t="s">
        <v>103</v>
      </c>
      <c r="E94" s="14"/>
      <c r="F94" s="15">
        <f>F95</f>
        <v>4745.6</v>
      </c>
      <c r="G94" s="4"/>
    </row>
    <row r="95" spans="1:7" s="16" customFormat="1" ht="16.5">
      <c r="A95" s="18" t="s">
        <v>15</v>
      </c>
      <c r="B95" s="14" t="s">
        <v>81</v>
      </c>
      <c r="C95" s="14" t="s">
        <v>19</v>
      </c>
      <c r="D95" s="14" t="s">
        <v>103</v>
      </c>
      <c r="E95" s="14" t="s">
        <v>16</v>
      </c>
      <c r="F95" s="15">
        <f>'[1]Прил. 5'!$G$167+'[1]Прил. 5'!$G$58</f>
        <v>4745.6</v>
      </c>
      <c r="G95" s="4"/>
    </row>
    <row r="96" spans="1:7" s="16" customFormat="1" ht="31.5">
      <c r="A96" s="35" t="s">
        <v>104</v>
      </c>
      <c r="B96" s="14" t="s">
        <v>81</v>
      </c>
      <c r="C96" s="14" t="s">
        <v>19</v>
      </c>
      <c r="D96" s="14" t="s">
        <v>105</v>
      </c>
      <c r="E96" s="14"/>
      <c r="F96" s="15">
        <f>F97</f>
        <v>2213.9</v>
      </c>
      <c r="G96" s="4"/>
    </row>
    <row r="97" spans="1:7" s="16" customFormat="1" ht="16.5">
      <c r="A97" s="18" t="s">
        <v>15</v>
      </c>
      <c r="B97" s="14" t="s">
        <v>81</v>
      </c>
      <c r="C97" s="14" t="s">
        <v>19</v>
      </c>
      <c r="D97" s="14" t="s">
        <v>105</v>
      </c>
      <c r="E97" s="14" t="s">
        <v>16</v>
      </c>
      <c r="F97" s="15">
        <f>'[1]Прил. 5'!$G$169+'[1]Прил. 5'!$G$61</f>
        <v>2213.9</v>
      </c>
      <c r="G97" s="4"/>
    </row>
    <row r="98" spans="1:7" s="16" customFormat="1" ht="16.5">
      <c r="A98" s="35" t="s">
        <v>76</v>
      </c>
      <c r="B98" s="14" t="s">
        <v>81</v>
      </c>
      <c r="C98" s="14" t="s">
        <v>19</v>
      </c>
      <c r="D98" s="14" t="s">
        <v>77</v>
      </c>
      <c r="E98" s="14"/>
      <c r="F98" s="15">
        <f>F100</f>
        <v>44900</v>
      </c>
      <c r="G98" s="4"/>
    </row>
    <row r="99" spans="1:7" s="16" customFormat="1" ht="31.5">
      <c r="A99" s="35" t="s">
        <v>106</v>
      </c>
      <c r="B99" s="14"/>
      <c r="C99" s="14"/>
      <c r="D99" s="14"/>
      <c r="E99" s="14"/>
      <c r="F99" s="15"/>
      <c r="G99" s="4"/>
    </row>
    <row r="100" spans="1:7" s="16" customFormat="1" ht="16.5">
      <c r="A100" s="18" t="s">
        <v>15</v>
      </c>
      <c r="B100" s="14" t="s">
        <v>81</v>
      </c>
      <c r="C100" s="14" t="s">
        <v>19</v>
      </c>
      <c r="D100" s="14" t="s">
        <v>107</v>
      </c>
      <c r="E100" s="14" t="s">
        <v>16</v>
      </c>
      <c r="F100" s="15">
        <f>'[1]Прил. 5'!$G$172</f>
        <v>44900</v>
      </c>
      <c r="G100" s="4"/>
    </row>
    <row r="101" spans="1:7" s="16" customFormat="1" ht="16.5">
      <c r="A101" s="18" t="s">
        <v>108</v>
      </c>
      <c r="B101" s="14" t="s">
        <v>81</v>
      </c>
      <c r="C101" s="14" t="s">
        <v>81</v>
      </c>
      <c r="D101" s="14"/>
      <c r="E101" s="14"/>
      <c r="F101" s="15">
        <f>F102</f>
        <v>3410</v>
      </c>
      <c r="G101" s="4"/>
    </row>
    <row r="102" spans="1:6" ht="47.25">
      <c r="A102" s="12" t="s">
        <v>28</v>
      </c>
      <c r="B102" s="14" t="s">
        <v>81</v>
      </c>
      <c r="C102" s="14" t="s">
        <v>81</v>
      </c>
      <c r="D102" s="14" t="s">
        <v>13</v>
      </c>
      <c r="E102" s="14"/>
      <c r="F102" s="15">
        <f>F103</f>
        <v>3410</v>
      </c>
    </row>
    <row r="103" spans="1:6" ht="16.5">
      <c r="A103" s="12" t="s">
        <v>21</v>
      </c>
      <c r="B103" s="14" t="s">
        <v>81</v>
      </c>
      <c r="C103" s="14" t="s">
        <v>81</v>
      </c>
      <c r="D103" s="14" t="s">
        <v>22</v>
      </c>
      <c r="E103" s="14"/>
      <c r="F103" s="15">
        <f>F104+F105</f>
        <v>3410</v>
      </c>
    </row>
    <row r="104" spans="1:6" ht="16.5">
      <c r="A104" s="18" t="s">
        <v>15</v>
      </c>
      <c r="B104" s="14" t="s">
        <v>81</v>
      </c>
      <c r="C104" s="14" t="s">
        <v>81</v>
      </c>
      <c r="D104" s="14" t="s">
        <v>22</v>
      </c>
      <c r="E104" s="14" t="s">
        <v>16</v>
      </c>
      <c r="F104" s="15">
        <f>'[1]Прил. 5'!$G$176</f>
        <v>3410</v>
      </c>
    </row>
    <row r="105" spans="1:6" ht="16.5" hidden="1">
      <c r="A105" s="18" t="s">
        <v>109</v>
      </c>
      <c r="B105" s="14" t="s">
        <v>81</v>
      </c>
      <c r="C105" s="14" t="s">
        <v>81</v>
      </c>
      <c r="D105" s="14" t="s">
        <v>22</v>
      </c>
      <c r="E105" s="14" t="s">
        <v>110</v>
      </c>
      <c r="F105" s="15"/>
    </row>
    <row r="106" spans="1:7" s="11" customFormat="1" ht="16.5">
      <c r="A106" s="39" t="s">
        <v>111</v>
      </c>
      <c r="B106" s="8" t="s">
        <v>112</v>
      </c>
      <c r="C106" s="8"/>
      <c r="D106" s="8"/>
      <c r="E106" s="8"/>
      <c r="F106" s="9">
        <f>F108</f>
        <v>2592</v>
      </c>
      <c r="G106" s="10"/>
    </row>
    <row r="107" spans="1:6" ht="16.5" hidden="1">
      <c r="A107" s="125" t="s">
        <v>113</v>
      </c>
      <c r="B107" s="116"/>
      <c r="C107" s="116"/>
      <c r="D107" s="116"/>
      <c r="E107" s="116"/>
      <c r="F107" s="36"/>
    </row>
    <row r="108" spans="1:6" ht="16.5">
      <c r="A108" s="12" t="s">
        <v>114</v>
      </c>
      <c r="B108" s="14" t="s">
        <v>112</v>
      </c>
      <c r="C108" s="14" t="s">
        <v>112</v>
      </c>
      <c r="D108" s="14"/>
      <c r="E108" s="14"/>
      <c r="F108" s="15">
        <f>F109+F113</f>
        <v>2592</v>
      </c>
    </row>
    <row r="109" spans="1:6" ht="19.5" customHeight="1">
      <c r="A109" s="12" t="s">
        <v>115</v>
      </c>
      <c r="B109" s="14" t="s">
        <v>112</v>
      </c>
      <c r="C109" s="14" t="s">
        <v>112</v>
      </c>
      <c r="D109" s="14" t="s">
        <v>116</v>
      </c>
      <c r="E109" s="14"/>
      <c r="F109" s="15">
        <f>F110</f>
        <v>2592</v>
      </c>
    </row>
    <row r="110" spans="1:6" ht="16.5">
      <c r="A110" s="12" t="s">
        <v>117</v>
      </c>
      <c r="B110" s="14" t="s">
        <v>112</v>
      </c>
      <c r="C110" s="14" t="s">
        <v>112</v>
      </c>
      <c r="D110" s="14" t="s">
        <v>118</v>
      </c>
      <c r="E110" s="14"/>
      <c r="F110" s="15">
        <f>F111+F112</f>
        <v>2592</v>
      </c>
    </row>
    <row r="111" spans="1:6" ht="16.5">
      <c r="A111" s="12" t="s">
        <v>109</v>
      </c>
      <c r="B111" s="14" t="s">
        <v>112</v>
      </c>
      <c r="C111" s="14" t="s">
        <v>112</v>
      </c>
      <c r="D111" s="14" t="s">
        <v>118</v>
      </c>
      <c r="E111" s="14" t="s">
        <v>110</v>
      </c>
      <c r="F111" s="15">
        <v>1092</v>
      </c>
    </row>
    <row r="112" spans="1:6" ht="16.5">
      <c r="A112" s="18" t="s">
        <v>15</v>
      </c>
      <c r="B112" s="14" t="s">
        <v>112</v>
      </c>
      <c r="C112" s="14" t="s">
        <v>112</v>
      </c>
      <c r="D112" s="14" t="s">
        <v>118</v>
      </c>
      <c r="E112" s="14" t="s">
        <v>16</v>
      </c>
      <c r="F112" s="15">
        <v>1500</v>
      </c>
    </row>
    <row r="113" spans="1:6" ht="16.5" hidden="1">
      <c r="A113" s="18" t="s">
        <v>119</v>
      </c>
      <c r="B113" s="14" t="s">
        <v>112</v>
      </c>
      <c r="C113" s="14" t="s">
        <v>120</v>
      </c>
      <c r="D113" s="14"/>
      <c r="E113" s="14"/>
      <c r="F113" s="15">
        <f>F114</f>
        <v>0</v>
      </c>
    </row>
    <row r="114" spans="1:6" ht="65.25" customHeight="1" hidden="1">
      <c r="A114" s="18" t="s">
        <v>121</v>
      </c>
      <c r="B114" s="14" t="s">
        <v>112</v>
      </c>
      <c r="C114" s="14" t="s">
        <v>120</v>
      </c>
      <c r="D114" s="14" t="s">
        <v>122</v>
      </c>
      <c r="E114" s="14"/>
      <c r="F114" s="15">
        <f>F115</f>
        <v>0</v>
      </c>
    </row>
    <row r="115" spans="1:6" ht="16.5" hidden="1">
      <c r="A115" s="18" t="s">
        <v>123</v>
      </c>
      <c r="B115" s="14" t="s">
        <v>112</v>
      </c>
      <c r="C115" s="14" t="s">
        <v>120</v>
      </c>
      <c r="D115" s="14" t="s">
        <v>124</v>
      </c>
      <c r="E115" s="14"/>
      <c r="F115" s="15">
        <f>F116</f>
        <v>0</v>
      </c>
    </row>
    <row r="116" spans="1:6" ht="16.5" hidden="1">
      <c r="A116" s="18" t="s">
        <v>109</v>
      </c>
      <c r="B116" s="14" t="s">
        <v>112</v>
      </c>
      <c r="C116" s="14" t="s">
        <v>120</v>
      </c>
      <c r="D116" s="14" t="s">
        <v>124</v>
      </c>
      <c r="E116" s="14" t="s">
        <v>110</v>
      </c>
      <c r="F116" s="15"/>
    </row>
    <row r="117" spans="1:6" ht="31.5">
      <c r="A117" s="6" t="s">
        <v>125</v>
      </c>
      <c r="B117" s="8" t="s">
        <v>58</v>
      </c>
      <c r="C117" s="8"/>
      <c r="D117" s="8"/>
      <c r="E117" s="8"/>
      <c r="F117" s="9">
        <f>F119+F150</f>
        <v>11817.5</v>
      </c>
    </row>
    <row r="118" spans="1:6" ht="16.5" hidden="1">
      <c r="A118" s="125" t="s">
        <v>113</v>
      </c>
      <c r="B118" s="116"/>
      <c r="C118" s="116"/>
      <c r="D118" s="116"/>
      <c r="E118" s="116"/>
      <c r="F118" s="36"/>
    </row>
    <row r="119" spans="1:6" ht="16.5">
      <c r="A119" s="12" t="s">
        <v>126</v>
      </c>
      <c r="B119" s="14" t="s">
        <v>58</v>
      </c>
      <c r="C119" s="14" t="s">
        <v>8</v>
      </c>
      <c r="D119" s="14"/>
      <c r="E119" s="14"/>
      <c r="F119" s="15">
        <f>F143+F146+F158+F161+F167+F164</f>
        <v>11817.5</v>
      </c>
    </row>
    <row r="120" spans="1:6" ht="31.5" hidden="1">
      <c r="A120" s="12" t="s">
        <v>127</v>
      </c>
      <c r="B120" s="14" t="s">
        <v>58</v>
      </c>
      <c r="C120" s="14" t="s">
        <v>8</v>
      </c>
      <c r="D120" s="14" t="s">
        <v>128</v>
      </c>
      <c r="E120" s="14"/>
      <c r="F120" s="15">
        <f>F121</f>
        <v>0</v>
      </c>
    </row>
    <row r="121" spans="1:6" ht="16.5" hidden="1">
      <c r="A121" s="12" t="s">
        <v>123</v>
      </c>
      <c r="B121" s="14" t="s">
        <v>58</v>
      </c>
      <c r="C121" s="14" t="s">
        <v>8</v>
      </c>
      <c r="D121" s="14" t="s">
        <v>129</v>
      </c>
      <c r="E121" s="14"/>
      <c r="F121" s="15">
        <f>F122</f>
        <v>0</v>
      </c>
    </row>
    <row r="122" spans="1:6" ht="16.5" hidden="1">
      <c r="A122" s="12" t="s">
        <v>109</v>
      </c>
      <c r="B122" s="14" t="s">
        <v>58</v>
      </c>
      <c r="C122" s="14" t="s">
        <v>8</v>
      </c>
      <c r="D122" s="14" t="s">
        <v>129</v>
      </c>
      <c r="E122" s="14" t="s">
        <v>110</v>
      </c>
      <c r="F122" s="15">
        <f>F123+F124+F125+F126</f>
        <v>0</v>
      </c>
    </row>
    <row r="123" spans="1:6" ht="16.5" hidden="1">
      <c r="A123" s="40" t="s">
        <v>130</v>
      </c>
      <c r="B123" s="14"/>
      <c r="C123" s="14"/>
      <c r="D123" s="14"/>
      <c r="E123" s="14"/>
      <c r="F123" s="15"/>
    </row>
    <row r="124" spans="1:6" ht="31.5" hidden="1">
      <c r="A124" s="40" t="s">
        <v>131</v>
      </c>
      <c r="B124" s="14"/>
      <c r="C124" s="14"/>
      <c r="D124" s="14"/>
      <c r="E124" s="14"/>
      <c r="F124" s="15"/>
    </row>
    <row r="125" spans="1:6" ht="31.5" hidden="1">
      <c r="A125" s="41" t="s">
        <v>132</v>
      </c>
      <c r="B125" s="14"/>
      <c r="C125" s="14"/>
      <c r="D125" s="14"/>
      <c r="E125" s="14"/>
      <c r="F125" s="15"/>
    </row>
    <row r="126" spans="1:6" ht="31.5" hidden="1">
      <c r="A126" s="41" t="s">
        <v>133</v>
      </c>
      <c r="B126" s="14"/>
      <c r="C126" s="14"/>
      <c r="D126" s="14"/>
      <c r="E126" s="14"/>
      <c r="F126" s="15"/>
    </row>
    <row r="127" spans="1:6" ht="16.5" hidden="1">
      <c r="A127" s="35" t="s">
        <v>63</v>
      </c>
      <c r="B127" s="14" t="s">
        <v>58</v>
      </c>
      <c r="C127" s="14" t="s">
        <v>8</v>
      </c>
      <c r="D127" s="14"/>
      <c r="E127" s="14" t="s">
        <v>64</v>
      </c>
      <c r="F127" s="15"/>
    </row>
    <row r="128" spans="1:6" ht="16.5" hidden="1">
      <c r="A128" s="41" t="s">
        <v>134</v>
      </c>
      <c r="B128" s="14" t="s">
        <v>58</v>
      </c>
      <c r="C128" s="14" t="s">
        <v>8</v>
      </c>
      <c r="D128" s="14"/>
      <c r="E128" s="14"/>
      <c r="F128" s="15"/>
    </row>
    <row r="129" spans="1:6" ht="16.5" hidden="1">
      <c r="A129" s="12" t="s">
        <v>135</v>
      </c>
      <c r="B129" s="14" t="s">
        <v>58</v>
      </c>
      <c r="C129" s="14" t="s">
        <v>8</v>
      </c>
      <c r="D129" s="14" t="s">
        <v>136</v>
      </c>
      <c r="E129" s="14"/>
      <c r="F129" s="15">
        <f>F130</f>
        <v>0</v>
      </c>
    </row>
    <row r="130" spans="1:6" ht="16.5" hidden="1">
      <c r="A130" s="12" t="s">
        <v>123</v>
      </c>
      <c r="B130" s="14" t="s">
        <v>58</v>
      </c>
      <c r="C130" s="14" t="s">
        <v>8</v>
      </c>
      <c r="D130" s="14" t="s">
        <v>137</v>
      </c>
      <c r="E130" s="14"/>
      <c r="F130" s="15">
        <f>F131</f>
        <v>0</v>
      </c>
    </row>
    <row r="131" spans="1:6" ht="16.5" hidden="1">
      <c r="A131" s="12" t="s">
        <v>109</v>
      </c>
      <c r="B131" s="14" t="s">
        <v>58</v>
      </c>
      <c r="C131" s="14" t="s">
        <v>8</v>
      </c>
      <c r="D131" s="14" t="s">
        <v>137</v>
      </c>
      <c r="E131" s="14" t="s">
        <v>110</v>
      </c>
      <c r="F131" s="15">
        <f>F132+F133+F134+F135</f>
        <v>0</v>
      </c>
    </row>
    <row r="132" spans="1:6" ht="16.5" hidden="1">
      <c r="A132" s="40" t="s">
        <v>130</v>
      </c>
      <c r="B132" s="14"/>
      <c r="C132" s="14"/>
      <c r="D132" s="8"/>
      <c r="E132" s="8"/>
      <c r="F132" s="15"/>
    </row>
    <row r="133" spans="1:6" ht="31.5" hidden="1">
      <c r="A133" s="40" t="s">
        <v>131</v>
      </c>
      <c r="B133" s="14"/>
      <c r="C133" s="14"/>
      <c r="D133" s="8"/>
      <c r="E133" s="8"/>
      <c r="F133" s="15"/>
    </row>
    <row r="134" spans="1:6" ht="31.5" hidden="1">
      <c r="A134" s="41" t="s">
        <v>132</v>
      </c>
      <c r="B134" s="14"/>
      <c r="C134" s="14"/>
      <c r="D134" s="8"/>
      <c r="E134" s="8"/>
      <c r="F134" s="15"/>
    </row>
    <row r="135" spans="1:6" ht="31.5" hidden="1">
      <c r="A135" s="41" t="s">
        <v>133</v>
      </c>
      <c r="B135" s="14"/>
      <c r="C135" s="14"/>
      <c r="D135" s="14"/>
      <c r="E135" s="14"/>
      <c r="F135" s="15"/>
    </row>
    <row r="136" spans="1:6" ht="31.5" hidden="1">
      <c r="A136" s="12" t="s">
        <v>138</v>
      </c>
      <c r="B136" s="14" t="s">
        <v>58</v>
      </c>
      <c r="C136" s="14" t="s">
        <v>8</v>
      </c>
      <c r="D136" s="14" t="s">
        <v>139</v>
      </c>
      <c r="E136" s="14"/>
      <c r="F136" s="15">
        <f>F137</f>
        <v>0</v>
      </c>
    </row>
    <row r="137" spans="1:6" ht="16.5" hidden="1">
      <c r="A137" s="12" t="s">
        <v>123</v>
      </c>
      <c r="B137" s="14" t="s">
        <v>58</v>
      </c>
      <c r="C137" s="14" t="s">
        <v>8</v>
      </c>
      <c r="D137" s="14" t="s">
        <v>140</v>
      </c>
      <c r="E137" s="14"/>
      <c r="F137" s="15">
        <f>F138</f>
        <v>0</v>
      </c>
    </row>
    <row r="138" spans="1:6" ht="16.5" hidden="1">
      <c r="A138" s="12" t="s">
        <v>109</v>
      </c>
      <c r="B138" s="14" t="s">
        <v>58</v>
      </c>
      <c r="C138" s="14" t="s">
        <v>8</v>
      </c>
      <c r="D138" s="14"/>
      <c r="E138" s="14" t="s">
        <v>110</v>
      </c>
      <c r="F138" s="15">
        <f>F139+F140+F141+F142</f>
        <v>0</v>
      </c>
    </row>
    <row r="139" spans="1:6" ht="16.5" hidden="1">
      <c r="A139" s="40" t="s">
        <v>130</v>
      </c>
      <c r="B139" s="14"/>
      <c r="C139" s="14"/>
      <c r="D139" s="14"/>
      <c r="E139" s="14"/>
      <c r="F139" s="15"/>
    </row>
    <row r="140" spans="1:6" ht="31.5" hidden="1">
      <c r="A140" s="40" t="s">
        <v>131</v>
      </c>
      <c r="B140" s="14"/>
      <c r="C140" s="14"/>
      <c r="D140" s="14"/>
      <c r="E140" s="14"/>
      <c r="F140" s="15"/>
    </row>
    <row r="141" spans="1:6" ht="31.5" hidden="1">
      <c r="A141" s="41" t="s">
        <v>141</v>
      </c>
      <c r="B141" s="14"/>
      <c r="C141" s="14"/>
      <c r="D141" s="14"/>
      <c r="E141" s="14"/>
      <c r="F141" s="15"/>
    </row>
    <row r="142" spans="1:6" ht="31.5" hidden="1">
      <c r="A142" s="41" t="s">
        <v>133</v>
      </c>
      <c r="B142" s="14"/>
      <c r="C142" s="14"/>
      <c r="D142" s="14"/>
      <c r="E142" s="14"/>
      <c r="F142" s="15"/>
    </row>
    <row r="143" spans="1:6" ht="31.5" hidden="1">
      <c r="A143" s="12" t="s">
        <v>127</v>
      </c>
      <c r="B143" s="14" t="s">
        <v>58</v>
      </c>
      <c r="C143" s="14" t="s">
        <v>8</v>
      </c>
      <c r="D143" s="14" t="s">
        <v>142</v>
      </c>
      <c r="E143" s="14"/>
      <c r="F143" s="15">
        <f>F144</f>
        <v>0</v>
      </c>
    </row>
    <row r="144" spans="1:6" ht="16.5" hidden="1">
      <c r="A144" s="41" t="s">
        <v>123</v>
      </c>
      <c r="B144" s="14" t="s">
        <v>58</v>
      </c>
      <c r="C144" s="14" t="s">
        <v>8</v>
      </c>
      <c r="D144" s="14" t="s">
        <v>129</v>
      </c>
      <c r="E144" s="42"/>
      <c r="F144" s="15">
        <f>F145</f>
        <v>0</v>
      </c>
    </row>
    <row r="145" spans="1:7" ht="16.5" hidden="1">
      <c r="A145" s="41" t="s">
        <v>109</v>
      </c>
      <c r="B145" s="14" t="s">
        <v>58</v>
      </c>
      <c r="C145" s="14" t="s">
        <v>8</v>
      </c>
      <c r="D145" s="14" t="s">
        <v>129</v>
      </c>
      <c r="E145" s="14" t="s">
        <v>110</v>
      </c>
      <c r="F145" s="15"/>
      <c r="G145" s="4" t="s">
        <v>143</v>
      </c>
    </row>
    <row r="146" spans="1:6" ht="16.5" hidden="1">
      <c r="A146" s="41" t="s">
        <v>144</v>
      </c>
      <c r="B146" s="14" t="s">
        <v>58</v>
      </c>
      <c r="C146" s="14" t="s">
        <v>8</v>
      </c>
      <c r="D146" s="14" t="s">
        <v>145</v>
      </c>
      <c r="E146" s="14"/>
      <c r="F146" s="15">
        <f>F147</f>
        <v>0</v>
      </c>
    </row>
    <row r="147" spans="1:6" ht="16.5" hidden="1">
      <c r="A147" s="18" t="s">
        <v>123</v>
      </c>
      <c r="B147" s="14" t="s">
        <v>58</v>
      </c>
      <c r="C147" s="14" t="s">
        <v>8</v>
      </c>
      <c r="D147" s="14" t="s">
        <v>146</v>
      </c>
      <c r="E147" s="14"/>
      <c r="F147" s="15">
        <f>F148</f>
        <v>0</v>
      </c>
    </row>
    <row r="148" spans="1:7" ht="16.5" hidden="1">
      <c r="A148" s="18" t="s">
        <v>109</v>
      </c>
      <c r="B148" s="14" t="s">
        <v>58</v>
      </c>
      <c r="C148" s="14" t="s">
        <v>8</v>
      </c>
      <c r="D148" s="14" t="s">
        <v>146</v>
      </c>
      <c r="E148" s="14" t="s">
        <v>110</v>
      </c>
      <c r="F148" s="15"/>
      <c r="G148" s="4" t="s">
        <v>147</v>
      </c>
    </row>
    <row r="149" spans="1:6" ht="16.5" hidden="1">
      <c r="A149" s="125" t="s">
        <v>113</v>
      </c>
      <c r="B149" s="116"/>
      <c r="C149" s="116"/>
      <c r="D149" s="116"/>
      <c r="E149" s="116"/>
      <c r="F149" s="36"/>
    </row>
    <row r="150" spans="1:6" ht="31.5" hidden="1">
      <c r="A150" s="40" t="s">
        <v>148</v>
      </c>
      <c r="B150" s="14" t="s">
        <v>58</v>
      </c>
      <c r="C150" s="14" t="s">
        <v>33</v>
      </c>
      <c r="D150" s="14"/>
      <c r="E150" s="14"/>
      <c r="F150" s="15">
        <f>F151+F154+F156</f>
        <v>0</v>
      </c>
    </row>
    <row r="151" spans="1:6" ht="47.25" hidden="1">
      <c r="A151" s="12" t="s">
        <v>20</v>
      </c>
      <c r="B151" s="14" t="s">
        <v>58</v>
      </c>
      <c r="C151" s="14" t="s">
        <v>33</v>
      </c>
      <c r="D151" s="14" t="s">
        <v>13</v>
      </c>
      <c r="E151" s="14"/>
      <c r="F151" s="15">
        <f>F152</f>
        <v>0</v>
      </c>
    </row>
    <row r="152" spans="1:6" ht="16.5" hidden="1">
      <c r="A152" s="12" t="s">
        <v>21</v>
      </c>
      <c r="B152" s="14" t="s">
        <v>58</v>
      </c>
      <c r="C152" s="14" t="s">
        <v>33</v>
      </c>
      <c r="D152" s="14" t="s">
        <v>22</v>
      </c>
      <c r="E152" s="14"/>
      <c r="F152" s="15">
        <f>F153</f>
        <v>0</v>
      </c>
    </row>
    <row r="153" spans="1:6" ht="16.5" hidden="1">
      <c r="A153" s="18" t="s">
        <v>15</v>
      </c>
      <c r="B153" s="14" t="s">
        <v>58</v>
      </c>
      <c r="C153" s="14" t="s">
        <v>33</v>
      </c>
      <c r="D153" s="14" t="s">
        <v>22</v>
      </c>
      <c r="E153" s="14" t="s">
        <v>16</v>
      </c>
      <c r="F153" s="15"/>
    </row>
    <row r="154" spans="1:6" ht="31.5" hidden="1">
      <c r="A154" s="12" t="s">
        <v>149</v>
      </c>
      <c r="B154" s="14" t="s">
        <v>58</v>
      </c>
      <c r="C154" s="14" t="s">
        <v>33</v>
      </c>
      <c r="D154" s="14" t="s">
        <v>150</v>
      </c>
      <c r="E154" s="8"/>
      <c r="F154" s="15">
        <f>F155</f>
        <v>0</v>
      </c>
    </row>
    <row r="155" spans="1:6" ht="16.5" hidden="1">
      <c r="A155" s="12" t="s">
        <v>42</v>
      </c>
      <c r="B155" s="14" t="s">
        <v>58</v>
      </c>
      <c r="C155" s="14" t="s">
        <v>33</v>
      </c>
      <c r="D155" s="14" t="s">
        <v>150</v>
      </c>
      <c r="E155" s="14" t="s">
        <v>43</v>
      </c>
      <c r="F155" s="15"/>
    </row>
    <row r="156" spans="1:6" ht="16.5" hidden="1">
      <c r="A156" s="41" t="s">
        <v>151</v>
      </c>
      <c r="B156" s="14" t="s">
        <v>58</v>
      </c>
      <c r="C156" s="14" t="s">
        <v>33</v>
      </c>
      <c r="D156" s="14" t="s">
        <v>77</v>
      </c>
      <c r="E156" s="14"/>
      <c r="F156" s="15">
        <f>F157</f>
        <v>0</v>
      </c>
    </row>
    <row r="157" spans="1:6" ht="16.5" hidden="1">
      <c r="A157" s="12" t="s">
        <v>42</v>
      </c>
      <c r="B157" s="14" t="s">
        <v>58</v>
      </c>
      <c r="C157" s="14" t="s">
        <v>33</v>
      </c>
      <c r="D157" s="14" t="s">
        <v>77</v>
      </c>
      <c r="E157" s="14" t="s">
        <v>43</v>
      </c>
      <c r="F157" s="15"/>
    </row>
    <row r="158" spans="1:6" ht="16.5" hidden="1">
      <c r="A158" s="41" t="s">
        <v>135</v>
      </c>
      <c r="B158" s="14" t="s">
        <v>58</v>
      </c>
      <c r="C158" s="14" t="s">
        <v>8</v>
      </c>
      <c r="D158" s="14" t="s">
        <v>136</v>
      </c>
      <c r="E158" s="14"/>
      <c r="F158" s="15">
        <f>F159</f>
        <v>0</v>
      </c>
    </row>
    <row r="159" spans="1:6" ht="16.5" hidden="1">
      <c r="A159" s="41" t="s">
        <v>123</v>
      </c>
      <c r="B159" s="14" t="s">
        <v>58</v>
      </c>
      <c r="C159" s="14" t="s">
        <v>8</v>
      </c>
      <c r="D159" s="14" t="s">
        <v>137</v>
      </c>
      <c r="E159" s="14"/>
      <c r="F159" s="15">
        <f>F160</f>
        <v>0</v>
      </c>
    </row>
    <row r="160" spans="1:7" ht="16.5" hidden="1">
      <c r="A160" s="41" t="s">
        <v>109</v>
      </c>
      <c r="B160" s="14" t="s">
        <v>58</v>
      </c>
      <c r="C160" s="14" t="s">
        <v>8</v>
      </c>
      <c r="D160" s="14" t="s">
        <v>137</v>
      </c>
      <c r="E160" s="14" t="s">
        <v>110</v>
      </c>
      <c r="F160" s="15"/>
      <c r="G160" s="4" t="s">
        <v>152</v>
      </c>
    </row>
    <row r="161" spans="1:6" ht="31.5" hidden="1">
      <c r="A161" s="41" t="s">
        <v>138</v>
      </c>
      <c r="B161" s="14" t="s">
        <v>58</v>
      </c>
      <c r="C161" s="14" t="s">
        <v>8</v>
      </c>
      <c r="D161" s="14" t="s">
        <v>139</v>
      </c>
      <c r="E161" s="14"/>
      <c r="F161" s="15">
        <f>F162</f>
        <v>0</v>
      </c>
    </row>
    <row r="162" spans="1:6" ht="16.5" hidden="1">
      <c r="A162" s="41" t="s">
        <v>123</v>
      </c>
      <c r="B162" s="14" t="s">
        <v>58</v>
      </c>
      <c r="C162" s="14" t="s">
        <v>8</v>
      </c>
      <c r="D162" s="14" t="s">
        <v>140</v>
      </c>
      <c r="E162" s="14"/>
      <c r="F162" s="15">
        <f>F163</f>
        <v>0</v>
      </c>
    </row>
    <row r="163" spans="1:7" ht="16.5" hidden="1">
      <c r="A163" s="41" t="s">
        <v>109</v>
      </c>
      <c r="B163" s="14" t="s">
        <v>58</v>
      </c>
      <c r="C163" s="14" t="s">
        <v>8</v>
      </c>
      <c r="D163" s="14" t="s">
        <v>140</v>
      </c>
      <c r="E163" s="14" t="s">
        <v>110</v>
      </c>
      <c r="F163" s="15"/>
      <c r="G163" s="4" t="s">
        <v>153</v>
      </c>
    </row>
    <row r="164" spans="1:6" ht="16.5">
      <c r="A164" s="41" t="s">
        <v>135</v>
      </c>
      <c r="B164" s="14" t="s">
        <v>58</v>
      </c>
      <c r="C164" s="14" t="s">
        <v>8</v>
      </c>
      <c r="D164" s="14" t="s">
        <v>136</v>
      </c>
      <c r="E164" s="14"/>
      <c r="F164" s="15">
        <f>F165</f>
        <v>10317.5</v>
      </c>
    </row>
    <row r="165" spans="1:6" ht="16.5">
      <c r="A165" s="41" t="s">
        <v>123</v>
      </c>
      <c r="B165" s="14" t="s">
        <v>58</v>
      </c>
      <c r="C165" s="14" t="s">
        <v>8</v>
      </c>
      <c r="D165" s="14" t="s">
        <v>137</v>
      </c>
      <c r="E165" s="14"/>
      <c r="F165" s="15">
        <f>F166</f>
        <v>10317.5</v>
      </c>
    </row>
    <row r="166" spans="1:6" ht="16.5">
      <c r="A166" s="41" t="s">
        <v>109</v>
      </c>
      <c r="B166" s="14" t="s">
        <v>58</v>
      </c>
      <c r="C166" s="14" t="s">
        <v>8</v>
      </c>
      <c r="D166" s="14" t="s">
        <v>137</v>
      </c>
      <c r="E166" s="14" t="s">
        <v>110</v>
      </c>
      <c r="F166" s="15">
        <f>'[1]Прил. 5'!$G$119</f>
        <v>10317.5</v>
      </c>
    </row>
    <row r="167" spans="1:6" ht="31.5" customHeight="1">
      <c r="A167" s="41" t="s">
        <v>154</v>
      </c>
      <c r="B167" s="14" t="s">
        <v>58</v>
      </c>
      <c r="C167" s="14" t="s">
        <v>8</v>
      </c>
      <c r="D167" s="14" t="s">
        <v>150</v>
      </c>
      <c r="E167" s="14"/>
      <c r="F167" s="15">
        <f>F168</f>
        <v>1500</v>
      </c>
    </row>
    <row r="168" spans="1:7" ht="21.75" customHeight="1">
      <c r="A168" s="41" t="s">
        <v>15</v>
      </c>
      <c r="B168" s="14" t="s">
        <v>58</v>
      </c>
      <c r="C168" s="14" t="s">
        <v>8</v>
      </c>
      <c r="D168" s="14" t="s">
        <v>150</v>
      </c>
      <c r="E168" s="14" t="s">
        <v>16</v>
      </c>
      <c r="F168" s="15">
        <v>1500</v>
      </c>
      <c r="G168" s="4" t="s">
        <v>155</v>
      </c>
    </row>
    <row r="169" spans="1:7" s="29" customFormat="1" ht="21.75" customHeight="1">
      <c r="A169" s="43" t="s">
        <v>156</v>
      </c>
      <c r="B169" s="44" t="s">
        <v>120</v>
      </c>
      <c r="C169" s="44"/>
      <c r="D169" s="44"/>
      <c r="E169" s="44"/>
      <c r="F169" s="45">
        <f>F171</f>
        <v>1500</v>
      </c>
      <c r="G169" s="24"/>
    </row>
    <row r="170" spans="1:6" ht="16.5" hidden="1">
      <c r="A170" s="125" t="s">
        <v>113</v>
      </c>
      <c r="B170" s="116"/>
      <c r="C170" s="116"/>
      <c r="D170" s="116"/>
      <c r="E170" s="116"/>
      <c r="F170" s="36"/>
    </row>
    <row r="171" spans="1:7" s="29" customFormat="1" ht="16.5">
      <c r="A171" s="28" t="s">
        <v>157</v>
      </c>
      <c r="B171" s="17" t="s">
        <v>120</v>
      </c>
      <c r="C171" s="17" t="s">
        <v>158</v>
      </c>
      <c r="D171" s="17"/>
      <c r="E171" s="17"/>
      <c r="F171" s="23">
        <f>F172</f>
        <v>1500</v>
      </c>
      <c r="G171" s="24"/>
    </row>
    <row r="172" spans="1:7" s="29" customFormat="1" ht="31.5">
      <c r="A172" s="28" t="s">
        <v>159</v>
      </c>
      <c r="B172" s="17" t="s">
        <v>120</v>
      </c>
      <c r="C172" s="17" t="s">
        <v>158</v>
      </c>
      <c r="D172" s="17" t="s">
        <v>160</v>
      </c>
      <c r="E172" s="17"/>
      <c r="F172" s="23">
        <f>F188</f>
        <v>1500</v>
      </c>
      <c r="G172" s="24"/>
    </row>
    <row r="173" spans="1:7" s="29" customFormat="1" ht="16.5" hidden="1">
      <c r="A173" s="41" t="s">
        <v>109</v>
      </c>
      <c r="B173" s="17" t="s">
        <v>120</v>
      </c>
      <c r="C173" s="17" t="s">
        <v>158</v>
      </c>
      <c r="D173" s="17" t="s">
        <v>160</v>
      </c>
      <c r="E173" s="17" t="s">
        <v>110</v>
      </c>
      <c r="F173" s="23"/>
      <c r="G173" s="24"/>
    </row>
    <row r="174" spans="1:6" ht="16.5" hidden="1">
      <c r="A174" s="46" t="s">
        <v>161</v>
      </c>
      <c r="B174" s="47"/>
      <c r="C174" s="47"/>
      <c r="D174" s="47"/>
      <c r="E174" s="47"/>
      <c r="F174" s="34"/>
    </row>
    <row r="175" spans="1:6" ht="16.5" hidden="1">
      <c r="A175" s="48" t="s">
        <v>130</v>
      </c>
      <c r="B175" s="49"/>
      <c r="C175" s="49"/>
      <c r="D175" s="47"/>
      <c r="E175" s="47"/>
      <c r="F175" s="34"/>
    </row>
    <row r="176" spans="1:6" ht="31.5" hidden="1">
      <c r="A176" s="48" t="s">
        <v>131</v>
      </c>
      <c r="B176" s="49"/>
      <c r="C176" s="49"/>
      <c r="D176" s="47"/>
      <c r="E176" s="47"/>
      <c r="F176" s="34"/>
    </row>
    <row r="177" spans="1:6" ht="31.5" hidden="1">
      <c r="A177" s="50" t="s">
        <v>132</v>
      </c>
      <c r="B177" s="49"/>
      <c r="C177" s="49"/>
      <c r="D177" s="47"/>
      <c r="E177" s="47"/>
      <c r="F177" s="34"/>
    </row>
    <row r="178" spans="1:6" ht="31.5" hidden="1">
      <c r="A178" s="50" t="s">
        <v>133</v>
      </c>
      <c r="B178" s="47"/>
      <c r="C178" s="47"/>
      <c r="D178" s="47"/>
      <c r="E178" s="47"/>
      <c r="F178" s="34"/>
    </row>
    <row r="179" spans="1:6" ht="16.5" hidden="1">
      <c r="A179" s="50" t="s">
        <v>151</v>
      </c>
      <c r="B179" s="49"/>
      <c r="C179" s="49"/>
      <c r="D179" s="47" t="s">
        <v>77</v>
      </c>
      <c r="E179" s="47"/>
      <c r="F179" s="34"/>
    </row>
    <row r="180" spans="1:6" ht="16.5" hidden="1">
      <c r="A180" s="50" t="s">
        <v>67</v>
      </c>
      <c r="B180" s="49"/>
      <c r="C180" s="49"/>
      <c r="D180" s="47"/>
      <c r="E180" s="47" t="s">
        <v>68</v>
      </c>
      <c r="F180" s="34"/>
    </row>
    <row r="181" spans="1:6" ht="47.25" hidden="1">
      <c r="A181" s="51" t="s">
        <v>162</v>
      </c>
      <c r="B181" s="49"/>
      <c r="C181" s="49"/>
      <c r="D181" s="47"/>
      <c r="E181" s="47"/>
      <c r="F181" s="34"/>
    </row>
    <row r="182" spans="1:6" ht="16.5" hidden="1">
      <c r="A182" s="51" t="s">
        <v>163</v>
      </c>
      <c r="B182" s="49"/>
      <c r="C182" s="49"/>
      <c r="D182" s="47"/>
      <c r="E182" s="47"/>
      <c r="F182" s="34"/>
    </row>
    <row r="183" spans="1:6" ht="16.5" hidden="1">
      <c r="A183" s="51" t="s">
        <v>164</v>
      </c>
      <c r="B183" s="49"/>
      <c r="C183" s="49"/>
      <c r="D183" s="47"/>
      <c r="E183" s="47"/>
      <c r="F183" s="34"/>
    </row>
    <row r="184" spans="1:6" ht="31.5" hidden="1">
      <c r="A184" s="51" t="s">
        <v>165</v>
      </c>
      <c r="B184" s="49"/>
      <c r="C184" s="49"/>
      <c r="D184" s="47"/>
      <c r="E184" s="47"/>
      <c r="F184" s="34"/>
    </row>
    <row r="185" spans="1:6" ht="31.5" hidden="1">
      <c r="A185" s="50" t="s">
        <v>166</v>
      </c>
      <c r="B185" s="49" t="s">
        <v>167</v>
      </c>
      <c r="C185" s="49"/>
      <c r="D185" s="47"/>
      <c r="E185" s="47"/>
      <c r="F185" s="34"/>
    </row>
    <row r="186" spans="1:6" ht="47.25" hidden="1">
      <c r="A186" s="51" t="s">
        <v>20</v>
      </c>
      <c r="B186" s="49"/>
      <c r="C186" s="49"/>
      <c r="D186" s="47" t="s">
        <v>13</v>
      </c>
      <c r="E186" s="47"/>
      <c r="F186" s="34"/>
    </row>
    <row r="187" spans="1:6" ht="16.5" hidden="1">
      <c r="A187" s="51" t="s">
        <v>21</v>
      </c>
      <c r="B187" s="49"/>
      <c r="C187" s="49"/>
      <c r="D187" s="47" t="s">
        <v>22</v>
      </c>
      <c r="E187" s="47"/>
      <c r="F187" s="34"/>
    </row>
    <row r="188" spans="1:6" ht="16.5">
      <c r="A188" s="18" t="s">
        <v>15</v>
      </c>
      <c r="B188" s="17" t="s">
        <v>120</v>
      </c>
      <c r="C188" s="17" t="s">
        <v>158</v>
      </c>
      <c r="D188" s="17" t="s">
        <v>160</v>
      </c>
      <c r="E188" s="17" t="s">
        <v>16</v>
      </c>
      <c r="F188" s="23">
        <v>1500</v>
      </c>
    </row>
    <row r="189" spans="1:6" ht="47.25" hidden="1">
      <c r="A189" s="51" t="s">
        <v>168</v>
      </c>
      <c r="B189" s="49"/>
      <c r="C189" s="49"/>
      <c r="D189" s="47" t="s">
        <v>169</v>
      </c>
      <c r="E189" s="47"/>
      <c r="F189" s="34"/>
    </row>
    <row r="190" spans="1:7" s="29" customFormat="1" ht="16.5" hidden="1">
      <c r="A190" s="28" t="s">
        <v>123</v>
      </c>
      <c r="B190" s="27"/>
      <c r="C190" s="27"/>
      <c r="D190" s="17" t="s">
        <v>124</v>
      </c>
      <c r="E190" s="17"/>
      <c r="F190" s="23"/>
      <c r="G190" s="24"/>
    </row>
    <row r="191" spans="1:7" s="29" customFormat="1" ht="16.5" hidden="1">
      <c r="A191" s="28" t="s">
        <v>109</v>
      </c>
      <c r="B191" s="27"/>
      <c r="C191" s="27"/>
      <c r="D191" s="17"/>
      <c r="E191" s="17" t="s">
        <v>110</v>
      </c>
      <c r="F191" s="23"/>
      <c r="G191" s="24"/>
    </row>
    <row r="192" spans="1:6" ht="16.5" hidden="1">
      <c r="A192" s="48" t="s">
        <v>170</v>
      </c>
      <c r="B192" s="49"/>
      <c r="C192" s="49"/>
      <c r="D192" s="47"/>
      <c r="E192" s="47"/>
      <c r="F192" s="34"/>
    </row>
    <row r="193" spans="1:6" ht="16.5" hidden="1">
      <c r="A193" s="6" t="s">
        <v>171</v>
      </c>
      <c r="B193" s="8" t="s">
        <v>158</v>
      </c>
      <c r="C193" s="8"/>
      <c r="D193" s="8"/>
      <c r="E193" s="8"/>
      <c r="F193" s="9">
        <f>F200</f>
        <v>0</v>
      </c>
    </row>
    <row r="194" spans="1:7" s="11" customFormat="1" ht="16.5" hidden="1">
      <c r="A194" s="116" t="s">
        <v>25</v>
      </c>
      <c r="B194" s="117"/>
      <c r="C194" s="117"/>
      <c r="D194" s="117"/>
      <c r="E194" s="117"/>
      <c r="F194" s="9"/>
      <c r="G194" s="10"/>
    </row>
    <row r="195" spans="1:6" ht="16.5" hidden="1">
      <c r="A195" s="52" t="s">
        <v>172</v>
      </c>
      <c r="B195" s="14" t="s">
        <v>173</v>
      </c>
      <c r="C195" s="14"/>
      <c r="D195" s="53"/>
      <c r="E195" s="8"/>
      <c r="F195" s="15"/>
    </row>
    <row r="196" spans="1:6" ht="16.5" hidden="1">
      <c r="A196" s="12" t="s">
        <v>174</v>
      </c>
      <c r="B196" s="8"/>
      <c r="C196" s="8"/>
      <c r="D196" s="14" t="s">
        <v>175</v>
      </c>
      <c r="E196" s="14"/>
      <c r="F196" s="15"/>
    </row>
    <row r="197" spans="1:6" ht="31.5" hidden="1">
      <c r="A197" s="12" t="s">
        <v>176</v>
      </c>
      <c r="B197" s="8"/>
      <c r="C197" s="8"/>
      <c r="D197" s="14" t="s">
        <v>177</v>
      </c>
      <c r="E197" s="14"/>
      <c r="F197" s="15"/>
    </row>
    <row r="198" spans="1:6" ht="16.5" hidden="1">
      <c r="A198" s="12" t="s">
        <v>178</v>
      </c>
      <c r="B198" s="8"/>
      <c r="C198" s="8"/>
      <c r="D198" s="8"/>
      <c r="E198" s="14" t="s">
        <v>179</v>
      </c>
      <c r="F198" s="15"/>
    </row>
    <row r="199" spans="1:6" ht="16.5" hidden="1">
      <c r="A199" s="12" t="s">
        <v>25</v>
      </c>
      <c r="B199" s="8"/>
      <c r="C199" s="8"/>
      <c r="D199" s="8"/>
      <c r="E199" s="8"/>
      <c r="F199" s="15"/>
    </row>
    <row r="200" spans="1:6" ht="16.5" hidden="1">
      <c r="A200" s="12" t="s">
        <v>180</v>
      </c>
      <c r="B200" s="14" t="s">
        <v>158</v>
      </c>
      <c r="C200" s="14" t="s">
        <v>19</v>
      </c>
      <c r="D200" s="14"/>
      <c r="E200" s="14"/>
      <c r="F200" s="15">
        <f>F201</f>
        <v>0</v>
      </c>
    </row>
    <row r="201" spans="1:6" ht="16.5" hidden="1">
      <c r="A201" s="12" t="s">
        <v>181</v>
      </c>
      <c r="B201" s="14" t="s">
        <v>158</v>
      </c>
      <c r="C201" s="14" t="s">
        <v>19</v>
      </c>
      <c r="D201" s="14" t="s">
        <v>182</v>
      </c>
      <c r="E201" s="14"/>
      <c r="F201" s="15">
        <f>F202</f>
        <v>0</v>
      </c>
    </row>
    <row r="202" spans="1:6" ht="16.5" hidden="1">
      <c r="A202" s="12" t="s">
        <v>183</v>
      </c>
      <c r="B202" s="14" t="s">
        <v>158</v>
      </c>
      <c r="C202" s="14" t="s">
        <v>19</v>
      </c>
      <c r="D202" s="14" t="s">
        <v>184</v>
      </c>
      <c r="E202" s="14"/>
      <c r="F202" s="15">
        <f>F203</f>
        <v>0</v>
      </c>
    </row>
    <row r="203" spans="1:6" ht="16.5" hidden="1">
      <c r="A203" s="12" t="s">
        <v>178</v>
      </c>
      <c r="B203" s="14" t="s">
        <v>158</v>
      </c>
      <c r="C203" s="14" t="s">
        <v>19</v>
      </c>
      <c r="D203" s="14" t="s">
        <v>184</v>
      </c>
      <c r="E203" s="14" t="s">
        <v>179</v>
      </c>
      <c r="F203" s="15"/>
    </row>
    <row r="204" spans="1:7" s="58" customFormat="1" ht="16.5">
      <c r="A204" s="6" t="s">
        <v>171</v>
      </c>
      <c r="B204" s="8" t="s">
        <v>158</v>
      </c>
      <c r="C204" s="8" t="s">
        <v>198</v>
      </c>
      <c r="D204" s="8"/>
      <c r="E204" s="8"/>
      <c r="F204" s="9">
        <f>F205</f>
        <v>1</v>
      </c>
      <c r="G204" s="10"/>
    </row>
    <row r="205" spans="1:7" s="58" customFormat="1" ht="16.5">
      <c r="A205" s="18" t="s">
        <v>180</v>
      </c>
      <c r="B205" s="14" t="s">
        <v>158</v>
      </c>
      <c r="C205" s="14" t="s">
        <v>19</v>
      </c>
      <c r="D205" s="8"/>
      <c r="E205" s="8"/>
      <c r="F205" s="15">
        <f>F206</f>
        <v>1</v>
      </c>
      <c r="G205" s="10"/>
    </row>
    <row r="206" spans="1:7" s="58" customFormat="1" ht="16.5">
      <c r="A206" s="18" t="s">
        <v>34</v>
      </c>
      <c r="B206" s="14" t="s">
        <v>200</v>
      </c>
      <c r="C206" s="14" t="s">
        <v>19</v>
      </c>
      <c r="D206" s="14" t="s">
        <v>39</v>
      </c>
      <c r="E206" s="8"/>
      <c r="F206" s="15">
        <f>F207</f>
        <v>1</v>
      </c>
      <c r="G206" s="10"/>
    </row>
    <row r="207" spans="1:6" ht="16.5">
      <c r="A207" s="18" t="s">
        <v>199</v>
      </c>
      <c r="B207" s="14" t="s">
        <v>158</v>
      </c>
      <c r="C207" s="14" t="s">
        <v>19</v>
      </c>
      <c r="D207" s="14" t="s">
        <v>41</v>
      </c>
      <c r="E207" s="14"/>
      <c r="F207" s="15">
        <f>F208</f>
        <v>1</v>
      </c>
    </row>
    <row r="208" spans="1:6" ht="16.5">
      <c r="A208" s="18" t="s">
        <v>178</v>
      </c>
      <c r="B208" s="14" t="s">
        <v>158</v>
      </c>
      <c r="C208" s="14" t="s">
        <v>19</v>
      </c>
      <c r="D208" s="14" t="s">
        <v>41</v>
      </c>
      <c r="E208" s="14" t="s">
        <v>16</v>
      </c>
      <c r="F208" s="15">
        <f>'[1]Прил. 5'!$G$130</f>
        <v>1</v>
      </c>
    </row>
    <row r="209" spans="1:6" ht="16.5">
      <c r="A209" s="6" t="s">
        <v>185</v>
      </c>
      <c r="B209" s="8" t="s">
        <v>186</v>
      </c>
      <c r="C209" s="8"/>
      <c r="D209" s="8"/>
      <c r="E209" s="8"/>
      <c r="F209" s="9">
        <f>F210</f>
        <v>1190.2</v>
      </c>
    </row>
    <row r="210" spans="1:6" ht="16.5">
      <c r="A210" s="18" t="s">
        <v>187</v>
      </c>
      <c r="B210" s="14" t="s">
        <v>186</v>
      </c>
      <c r="C210" s="14" t="s">
        <v>27</v>
      </c>
      <c r="D210" s="14"/>
      <c r="E210" s="54"/>
      <c r="F210" s="15">
        <f>F211</f>
        <v>1190.2</v>
      </c>
    </row>
    <row r="211" spans="1:6" ht="16.5">
      <c r="A211" s="18" t="s">
        <v>188</v>
      </c>
      <c r="B211" s="14" t="s">
        <v>186</v>
      </c>
      <c r="C211" s="14" t="s">
        <v>27</v>
      </c>
      <c r="D211" s="14" t="s">
        <v>189</v>
      </c>
      <c r="E211" s="54"/>
      <c r="F211" s="15">
        <f>F212</f>
        <v>1190.2</v>
      </c>
    </row>
    <row r="212" spans="1:6" ht="100.5" customHeight="1">
      <c r="A212" s="12" t="s">
        <v>190</v>
      </c>
      <c r="B212" s="14" t="s">
        <v>186</v>
      </c>
      <c r="C212" s="14" t="s">
        <v>27</v>
      </c>
      <c r="D212" s="14" t="s">
        <v>191</v>
      </c>
      <c r="E212" s="54"/>
      <c r="F212" s="15">
        <f>F213</f>
        <v>1190.2</v>
      </c>
    </row>
    <row r="213" spans="1:6" ht="16.5">
      <c r="A213" s="12" t="s">
        <v>187</v>
      </c>
      <c r="B213" s="14" t="s">
        <v>186</v>
      </c>
      <c r="C213" s="14" t="s">
        <v>27</v>
      </c>
      <c r="D213" s="14" t="s">
        <v>191</v>
      </c>
      <c r="E213" s="14" t="s">
        <v>192</v>
      </c>
      <c r="F213" s="15">
        <f>'[1]Прил. 5'!$G$146</f>
        <v>1190.2</v>
      </c>
    </row>
    <row r="214" spans="1:7" s="11" customFormat="1" ht="41.25" customHeight="1">
      <c r="A214" s="39" t="s">
        <v>193</v>
      </c>
      <c r="B214" s="55"/>
      <c r="C214" s="55"/>
      <c r="D214" s="55"/>
      <c r="E214" s="55"/>
      <c r="F214" s="9">
        <f>F5+F51+F74+F106+F117+F169+F193+F209</f>
        <v>342228.7</v>
      </c>
      <c r="G214" s="10"/>
    </row>
    <row r="215" ht="15">
      <c r="F215" s="56"/>
    </row>
    <row r="216" ht="15">
      <c r="F216" s="56"/>
    </row>
  </sheetData>
  <sheetProtection/>
  <mergeCells count="23">
    <mergeCell ref="A194:E194"/>
    <mergeCell ref="A52:E52"/>
    <mergeCell ref="A62:E62"/>
    <mergeCell ref="A75:E75"/>
    <mergeCell ref="A82:E82"/>
    <mergeCell ref="A107:E107"/>
    <mergeCell ref="A149:E149"/>
    <mergeCell ref="A170:E170"/>
    <mergeCell ref="A118:E118"/>
    <mergeCell ref="E1:F1"/>
    <mergeCell ref="A2:F2"/>
    <mergeCell ref="A3:A4"/>
    <mergeCell ref="B3:B4"/>
    <mergeCell ref="C3:C4"/>
    <mergeCell ref="F3:F4"/>
    <mergeCell ref="A30:E30"/>
    <mergeCell ref="A37:E37"/>
    <mergeCell ref="D3:D4"/>
    <mergeCell ref="E3:E4"/>
    <mergeCell ref="A6:E6"/>
    <mergeCell ref="A11:E11"/>
    <mergeCell ref="A18:E18"/>
    <mergeCell ref="A25:E25"/>
  </mergeCells>
  <printOptions/>
  <pageMargins left="0.7874015748031497" right="0.3937007874015748" top="0.5905511811023623" bottom="0.5905511811023623" header="0.5118110236220472" footer="0.5118110236220472"/>
  <pageSetup fitToHeight="3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H383"/>
  <sheetViews>
    <sheetView tabSelected="1" view="pageBreakPreview" zoomScaleSheetLayoutView="100" zoomScalePageLayoutView="0" workbookViewId="0" topLeftCell="C1">
      <selection activeCell="C1" sqref="C1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7" width="19.421875" style="57" customWidth="1"/>
    <col min="8" max="8" width="17.57421875" style="4" customWidth="1"/>
    <col min="9" max="16384" width="9.140625" style="5" customWidth="1"/>
  </cols>
  <sheetData>
    <row r="1" spans="3:7" ht="18" customHeight="1">
      <c r="C1" s="2"/>
      <c r="D1" s="2"/>
      <c r="F1" s="82"/>
      <c r="G1" s="82"/>
    </row>
    <row r="2" spans="3:7" ht="81" customHeight="1">
      <c r="C2" s="2"/>
      <c r="D2" s="2"/>
      <c r="F2" s="126" t="s">
        <v>393</v>
      </c>
      <c r="G2" s="126"/>
    </row>
    <row r="3" spans="3:7" ht="12" customHeight="1">
      <c r="C3" s="2"/>
      <c r="D3" s="2"/>
      <c r="F3" s="82"/>
      <c r="G3" s="82"/>
    </row>
    <row r="4" spans="1:7" ht="37.5" customHeight="1">
      <c r="A4" s="127" t="s">
        <v>391</v>
      </c>
      <c r="B4" s="127"/>
      <c r="C4" s="127"/>
      <c r="D4" s="127"/>
      <c r="E4" s="127"/>
      <c r="F4" s="127"/>
      <c r="G4" s="127"/>
    </row>
    <row r="5" spans="1:7" ht="15" customHeight="1">
      <c r="A5" s="122" t="s">
        <v>1</v>
      </c>
      <c r="B5" s="122" t="s">
        <v>207</v>
      </c>
      <c r="C5" s="114" t="s">
        <v>2</v>
      </c>
      <c r="D5" s="114" t="s">
        <v>3</v>
      </c>
      <c r="E5" s="114" t="s">
        <v>4</v>
      </c>
      <c r="F5" s="115" t="s">
        <v>5</v>
      </c>
      <c r="G5" s="128" t="s">
        <v>392</v>
      </c>
    </row>
    <row r="6" spans="1:7" ht="89.25" customHeight="1">
      <c r="A6" s="122"/>
      <c r="B6" s="122"/>
      <c r="C6" s="114"/>
      <c r="D6" s="114"/>
      <c r="E6" s="114"/>
      <c r="F6" s="115"/>
      <c r="G6" s="128"/>
    </row>
    <row r="7" spans="1:7" ht="33.75" customHeight="1">
      <c r="A7" s="60" t="s">
        <v>17</v>
      </c>
      <c r="B7" s="67">
        <v>126</v>
      </c>
      <c r="C7" s="61"/>
      <c r="D7" s="61"/>
      <c r="E7" s="62"/>
      <c r="F7" s="62"/>
      <c r="G7" s="63">
        <f>G9+G13+G21</f>
        <v>12975.800000000001</v>
      </c>
    </row>
    <row r="8" spans="1:8" s="84" customFormat="1" ht="16.5">
      <c r="A8" s="86" t="s">
        <v>7</v>
      </c>
      <c r="B8" s="90">
        <v>126</v>
      </c>
      <c r="C8" s="91" t="s">
        <v>8</v>
      </c>
      <c r="D8" s="91"/>
      <c r="E8" s="93"/>
      <c r="F8" s="93"/>
      <c r="G8" s="92">
        <f>G9+G13+G21</f>
        <v>12975.800000000001</v>
      </c>
      <c r="H8" s="83"/>
    </row>
    <row r="9" spans="1:8" s="65" customFormat="1" ht="31.5">
      <c r="A9" s="12" t="s">
        <v>10</v>
      </c>
      <c r="B9" s="64">
        <v>126</v>
      </c>
      <c r="C9" s="13" t="s">
        <v>8</v>
      </c>
      <c r="D9" s="13" t="s">
        <v>11</v>
      </c>
      <c r="E9" s="14"/>
      <c r="F9" s="14"/>
      <c r="G9" s="15">
        <f>G11</f>
        <v>1403.7</v>
      </c>
      <c r="H9" s="4"/>
    </row>
    <row r="10" spans="1:8" s="65" customFormat="1" ht="47.25">
      <c r="A10" s="12" t="s">
        <v>12</v>
      </c>
      <c r="B10" s="64">
        <v>126</v>
      </c>
      <c r="C10" s="13" t="s">
        <v>8</v>
      </c>
      <c r="D10" s="13" t="s">
        <v>11</v>
      </c>
      <c r="E10" s="14" t="s">
        <v>13</v>
      </c>
      <c r="F10" s="14"/>
      <c r="G10" s="15">
        <f>G11</f>
        <v>1403.7</v>
      </c>
      <c r="H10" s="4"/>
    </row>
    <row r="11" spans="1:8" s="65" customFormat="1" ht="16.5">
      <c r="A11" s="12" t="s">
        <v>9</v>
      </c>
      <c r="B11" s="64">
        <v>126</v>
      </c>
      <c r="C11" s="13" t="s">
        <v>8</v>
      </c>
      <c r="D11" s="13" t="s">
        <v>11</v>
      </c>
      <c r="E11" s="17" t="s">
        <v>14</v>
      </c>
      <c r="F11" s="14"/>
      <c r="G11" s="15">
        <f>G12</f>
        <v>1403.7</v>
      </c>
      <c r="H11" s="4"/>
    </row>
    <row r="12" spans="1:8" s="65" customFormat="1" ht="16.5">
      <c r="A12" s="18" t="s">
        <v>15</v>
      </c>
      <c r="B12" s="64">
        <v>126</v>
      </c>
      <c r="C12" s="13" t="s">
        <v>8</v>
      </c>
      <c r="D12" s="13" t="s">
        <v>11</v>
      </c>
      <c r="E12" s="17" t="s">
        <v>14</v>
      </c>
      <c r="F12" s="14" t="s">
        <v>16</v>
      </c>
      <c r="G12" s="15">
        <v>1403.7</v>
      </c>
      <c r="H12" s="19"/>
    </row>
    <row r="13" spans="1:8" s="65" customFormat="1" ht="31.5">
      <c r="A13" s="12" t="s">
        <v>18</v>
      </c>
      <c r="B13" s="64">
        <v>126</v>
      </c>
      <c r="C13" s="13" t="s">
        <v>8</v>
      </c>
      <c r="D13" s="13" t="s">
        <v>19</v>
      </c>
      <c r="E13" s="14"/>
      <c r="F13" s="14"/>
      <c r="G13" s="15">
        <f>G14</f>
        <v>11116.1</v>
      </c>
      <c r="H13" s="4"/>
    </row>
    <row r="14" spans="1:8" s="65" customFormat="1" ht="47.25">
      <c r="A14" s="12" t="s">
        <v>20</v>
      </c>
      <c r="B14" s="64">
        <v>126</v>
      </c>
      <c r="C14" s="13" t="s">
        <v>8</v>
      </c>
      <c r="D14" s="13" t="s">
        <v>19</v>
      </c>
      <c r="E14" s="14" t="s">
        <v>13</v>
      </c>
      <c r="F14" s="14"/>
      <c r="G14" s="15">
        <f>G15+G17+G19</f>
        <v>11116.1</v>
      </c>
      <c r="H14" s="4"/>
    </row>
    <row r="15" spans="1:8" s="65" customFormat="1" ht="16.5">
      <c r="A15" s="12" t="s">
        <v>21</v>
      </c>
      <c r="B15" s="64">
        <v>126</v>
      </c>
      <c r="C15" s="13" t="s">
        <v>8</v>
      </c>
      <c r="D15" s="13" t="s">
        <v>19</v>
      </c>
      <c r="E15" s="14" t="s">
        <v>22</v>
      </c>
      <c r="F15" s="14"/>
      <c r="G15" s="15">
        <f>G16</f>
        <v>8641.7</v>
      </c>
      <c r="H15" s="4"/>
    </row>
    <row r="16" spans="1:8" s="65" customFormat="1" ht="16.5">
      <c r="A16" s="18" t="s">
        <v>15</v>
      </c>
      <c r="B16" s="64">
        <v>126</v>
      </c>
      <c r="C16" s="13" t="s">
        <v>8</v>
      </c>
      <c r="D16" s="13" t="s">
        <v>19</v>
      </c>
      <c r="E16" s="14" t="s">
        <v>22</v>
      </c>
      <c r="F16" s="14" t="s">
        <v>16</v>
      </c>
      <c r="G16" s="15">
        <v>8641.7</v>
      </c>
      <c r="H16" s="4"/>
    </row>
    <row r="17" spans="1:8" s="65" customFormat="1" ht="16.5">
      <c r="A17" s="12" t="s">
        <v>23</v>
      </c>
      <c r="B17" s="64">
        <v>126</v>
      </c>
      <c r="C17" s="13" t="s">
        <v>8</v>
      </c>
      <c r="D17" s="13" t="s">
        <v>19</v>
      </c>
      <c r="E17" s="14" t="s">
        <v>24</v>
      </c>
      <c r="F17" s="14"/>
      <c r="G17" s="15">
        <f>G18</f>
        <v>2435.6</v>
      </c>
      <c r="H17" s="4"/>
    </row>
    <row r="18" spans="1:8" s="65" customFormat="1" ht="16.5">
      <c r="A18" s="18" t="s">
        <v>15</v>
      </c>
      <c r="B18" s="64">
        <v>126</v>
      </c>
      <c r="C18" s="13" t="s">
        <v>8</v>
      </c>
      <c r="D18" s="13" t="s">
        <v>19</v>
      </c>
      <c r="E18" s="14" t="s">
        <v>24</v>
      </c>
      <c r="F18" s="14" t="s">
        <v>16</v>
      </c>
      <c r="G18" s="15">
        <v>2435.6</v>
      </c>
      <c r="H18" s="4"/>
    </row>
    <row r="19" spans="1:8" s="65" customFormat="1" ht="16.5">
      <c r="A19" s="18" t="s">
        <v>321</v>
      </c>
      <c r="B19" s="64">
        <v>126</v>
      </c>
      <c r="C19" s="13" t="s">
        <v>8</v>
      </c>
      <c r="D19" s="13" t="s">
        <v>19</v>
      </c>
      <c r="E19" s="14" t="s">
        <v>298</v>
      </c>
      <c r="F19" s="14"/>
      <c r="G19" s="15">
        <f>G20</f>
        <v>38.8</v>
      </c>
      <c r="H19" s="4"/>
    </row>
    <row r="20" spans="1:8" s="65" customFormat="1" ht="16.5">
      <c r="A20" s="18" t="s">
        <v>15</v>
      </c>
      <c r="B20" s="64">
        <v>126</v>
      </c>
      <c r="C20" s="13" t="s">
        <v>8</v>
      </c>
      <c r="D20" s="13" t="s">
        <v>19</v>
      </c>
      <c r="E20" s="14" t="s">
        <v>298</v>
      </c>
      <c r="F20" s="14" t="s">
        <v>16</v>
      </c>
      <c r="G20" s="15">
        <v>38.8</v>
      </c>
      <c r="H20" s="4"/>
    </row>
    <row r="21" spans="1:8" s="65" customFormat="1" ht="16.5">
      <c r="A21" s="12" t="s">
        <v>44</v>
      </c>
      <c r="B21" s="64">
        <v>126</v>
      </c>
      <c r="C21" s="13" t="s">
        <v>8</v>
      </c>
      <c r="D21" s="13" t="s">
        <v>259</v>
      </c>
      <c r="E21" s="14"/>
      <c r="F21" s="14"/>
      <c r="G21" s="15">
        <f>G22</f>
        <v>456</v>
      </c>
      <c r="H21" s="4"/>
    </row>
    <row r="22" spans="1:8" s="65" customFormat="1" ht="31.5">
      <c r="A22" s="12" t="s">
        <v>51</v>
      </c>
      <c r="B22" s="64">
        <v>126</v>
      </c>
      <c r="C22" s="13" t="s">
        <v>8</v>
      </c>
      <c r="D22" s="13" t="s">
        <v>259</v>
      </c>
      <c r="E22" s="14" t="s">
        <v>52</v>
      </c>
      <c r="F22" s="14"/>
      <c r="G22" s="15">
        <f>G23</f>
        <v>456</v>
      </c>
      <c r="H22" s="4"/>
    </row>
    <row r="23" spans="1:8" s="65" customFormat="1" ht="16.5">
      <c r="A23" s="12" t="s">
        <v>53</v>
      </c>
      <c r="B23" s="64">
        <v>126</v>
      </c>
      <c r="C23" s="13" t="s">
        <v>8</v>
      </c>
      <c r="D23" s="13" t="s">
        <v>259</v>
      </c>
      <c r="E23" s="14" t="s">
        <v>54</v>
      </c>
      <c r="F23" s="14"/>
      <c r="G23" s="15">
        <f>G24</f>
        <v>456</v>
      </c>
      <c r="H23" s="4"/>
    </row>
    <row r="24" spans="1:8" s="65" customFormat="1" ht="16.5">
      <c r="A24" s="18" t="s">
        <v>15</v>
      </c>
      <c r="B24" s="64">
        <v>126</v>
      </c>
      <c r="C24" s="13" t="s">
        <v>8</v>
      </c>
      <c r="D24" s="13" t="s">
        <v>259</v>
      </c>
      <c r="E24" s="14" t="s">
        <v>54</v>
      </c>
      <c r="F24" s="14" t="s">
        <v>16</v>
      </c>
      <c r="G24" s="15">
        <v>456</v>
      </c>
      <c r="H24" s="4"/>
    </row>
    <row r="25" spans="1:8" s="72" customFormat="1" ht="43.5" customHeight="1">
      <c r="A25" s="66" t="s">
        <v>25</v>
      </c>
      <c r="B25" s="67">
        <v>127</v>
      </c>
      <c r="C25" s="68"/>
      <c r="D25" s="68"/>
      <c r="E25" s="69"/>
      <c r="F25" s="69"/>
      <c r="G25" s="70">
        <f>G26+G56+G136+G79</f>
        <v>188107.8</v>
      </c>
      <c r="H25" s="71"/>
    </row>
    <row r="26" spans="1:8" s="84" customFormat="1" ht="16.5">
      <c r="A26" s="86" t="s">
        <v>7</v>
      </c>
      <c r="B26" s="90">
        <v>127</v>
      </c>
      <c r="C26" s="91" t="s">
        <v>8</v>
      </c>
      <c r="D26" s="91"/>
      <c r="E26" s="93"/>
      <c r="F26" s="93"/>
      <c r="G26" s="92">
        <f>G27+G39+G35</f>
        <v>46448.4</v>
      </c>
      <c r="H26" s="83"/>
    </row>
    <row r="27" spans="1:8" s="65" customFormat="1" ht="47.25">
      <c r="A27" s="12" t="s">
        <v>26</v>
      </c>
      <c r="B27" s="64">
        <v>127</v>
      </c>
      <c r="C27" s="13" t="s">
        <v>8</v>
      </c>
      <c r="D27" s="13" t="s">
        <v>27</v>
      </c>
      <c r="E27" s="14"/>
      <c r="F27" s="14"/>
      <c r="G27" s="15">
        <f>G28</f>
        <v>42382</v>
      </c>
      <c r="H27" s="4"/>
    </row>
    <row r="28" spans="1:8" s="65" customFormat="1" ht="48.75" customHeight="1">
      <c r="A28" s="12" t="s">
        <v>28</v>
      </c>
      <c r="B28" s="64">
        <v>127</v>
      </c>
      <c r="C28" s="13" t="s">
        <v>8</v>
      </c>
      <c r="D28" s="13" t="s">
        <v>27</v>
      </c>
      <c r="E28" s="14" t="s">
        <v>13</v>
      </c>
      <c r="F28" s="14"/>
      <c r="G28" s="15">
        <f>G29+G31+G33</f>
        <v>42382</v>
      </c>
      <c r="H28" s="4"/>
    </row>
    <row r="29" spans="1:8" s="65" customFormat="1" ht="16.5">
      <c r="A29" s="12" t="s">
        <v>21</v>
      </c>
      <c r="B29" s="64">
        <v>127</v>
      </c>
      <c r="C29" s="13" t="s">
        <v>8</v>
      </c>
      <c r="D29" s="13" t="s">
        <v>27</v>
      </c>
      <c r="E29" s="14" t="s">
        <v>22</v>
      </c>
      <c r="F29" s="14"/>
      <c r="G29" s="15">
        <f>G30</f>
        <v>41538.3</v>
      </c>
      <c r="H29" s="4"/>
    </row>
    <row r="30" spans="1:8" s="65" customFormat="1" ht="16.5">
      <c r="A30" s="18" t="s">
        <v>15</v>
      </c>
      <c r="B30" s="64">
        <v>127</v>
      </c>
      <c r="C30" s="13" t="s">
        <v>8</v>
      </c>
      <c r="D30" s="13" t="s">
        <v>27</v>
      </c>
      <c r="E30" s="14" t="s">
        <v>22</v>
      </c>
      <c r="F30" s="14" t="s">
        <v>16</v>
      </c>
      <c r="G30" s="15">
        <v>41538.3</v>
      </c>
      <c r="H30" s="4"/>
    </row>
    <row r="31" spans="1:8" s="65" customFormat="1" ht="31.5">
      <c r="A31" s="18" t="s">
        <v>29</v>
      </c>
      <c r="B31" s="64">
        <v>127</v>
      </c>
      <c r="C31" s="13" t="s">
        <v>8</v>
      </c>
      <c r="D31" s="13" t="s">
        <v>27</v>
      </c>
      <c r="E31" s="14" t="s">
        <v>30</v>
      </c>
      <c r="F31" s="14"/>
      <c r="G31" s="15">
        <f>G32</f>
        <v>831.5</v>
      </c>
      <c r="H31" s="4"/>
    </row>
    <row r="32" spans="1:8" s="65" customFormat="1" ht="16.5">
      <c r="A32" s="18" t="s">
        <v>15</v>
      </c>
      <c r="B32" s="64">
        <v>127</v>
      </c>
      <c r="C32" s="13" t="s">
        <v>8</v>
      </c>
      <c r="D32" s="13" t="s">
        <v>27</v>
      </c>
      <c r="E32" s="14" t="s">
        <v>30</v>
      </c>
      <c r="F32" s="14" t="s">
        <v>16</v>
      </c>
      <c r="G32" s="15">
        <v>831.5</v>
      </c>
      <c r="H32" s="4"/>
    </row>
    <row r="33" spans="1:8" s="65" customFormat="1" ht="16.5">
      <c r="A33" s="18" t="s">
        <v>321</v>
      </c>
      <c r="B33" s="64">
        <v>127</v>
      </c>
      <c r="C33" s="13" t="s">
        <v>8</v>
      </c>
      <c r="D33" s="13" t="s">
        <v>27</v>
      </c>
      <c r="E33" s="14" t="s">
        <v>298</v>
      </c>
      <c r="F33" s="14"/>
      <c r="G33" s="15">
        <f>G34</f>
        <v>12.2</v>
      </c>
      <c r="H33" s="4"/>
    </row>
    <row r="34" spans="1:8" s="65" customFormat="1" ht="16.5">
      <c r="A34" s="18" t="s">
        <v>15</v>
      </c>
      <c r="B34" s="64">
        <v>127</v>
      </c>
      <c r="C34" s="13" t="s">
        <v>8</v>
      </c>
      <c r="D34" s="13" t="s">
        <v>27</v>
      </c>
      <c r="E34" s="14" t="s">
        <v>298</v>
      </c>
      <c r="F34" s="14" t="s">
        <v>16</v>
      </c>
      <c r="G34" s="15">
        <v>12.2</v>
      </c>
      <c r="H34" s="4"/>
    </row>
    <row r="35" spans="1:8" s="65" customFormat="1" ht="16.5">
      <c r="A35" s="18" t="s">
        <v>281</v>
      </c>
      <c r="B35" s="64">
        <v>127</v>
      </c>
      <c r="C35" s="13" t="s">
        <v>8</v>
      </c>
      <c r="D35" s="13" t="s">
        <v>112</v>
      </c>
      <c r="E35" s="14"/>
      <c r="F35" s="14"/>
      <c r="G35" s="15">
        <f>G36</f>
        <v>220</v>
      </c>
      <c r="H35" s="4"/>
    </row>
    <row r="36" spans="1:8" s="65" customFormat="1" ht="16.5">
      <c r="A36" s="18" t="s">
        <v>285</v>
      </c>
      <c r="B36" s="64">
        <v>127</v>
      </c>
      <c r="C36" s="13" t="s">
        <v>8</v>
      </c>
      <c r="D36" s="13" t="s">
        <v>112</v>
      </c>
      <c r="E36" s="14" t="s">
        <v>282</v>
      </c>
      <c r="F36" s="14"/>
      <c r="G36" s="15">
        <f>G37</f>
        <v>220</v>
      </c>
      <c r="H36" s="4"/>
    </row>
    <row r="37" spans="1:8" s="65" customFormat="1" ht="31.5">
      <c r="A37" s="18" t="s">
        <v>286</v>
      </c>
      <c r="B37" s="64">
        <v>127</v>
      </c>
      <c r="C37" s="13" t="s">
        <v>8</v>
      </c>
      <c r="D37" s="13" t="s">
        <v>112</v>
      </c>
      <c r="E37" s="14" t="s">
        <v>283</v>
      </c>
      <c r="F37" s="14"/>
      <c r="G37" s="15">
        <f>G38</f>
        <v>220</v>
      </c>
      <c r="H37" s="4"/>
    </row>
    <row r="38" spans="1:8" s="65" customFormat="1" ht="16.5">
      <c r="A38" s="18" t="s">
        <v>15</v>
      </c>
      <c r="B38" s="64">
        <v>127</v>
      </c>
      <c r="C38" s="13" t="s">
        <v>284</v>
      </c>
      <c r="D38" s="13" t="s">
        <v>112</v>
      </c>
      <c r="E38" s="14" t="s">
        <v>283</v>
      </c>
      <c r="F38" s="14" t="s">
        <v>16</v>
      </c>
      <c r="G38" s="15">
        <v>220</v>
      </c>
      <c r="H38" s="4"/>
    </row>
    <row r="39" spans="1:8" s="65" customFormat="1" ht="16.5">
      <c r="A39" s="12" t="s">
        <v>44</v>
      </c>
      <c r="B39" s="64">
        <v>127</v>
      </c>
      <c r="C39" s="13" t="s">
        <v>8</v>
      </c>
      <c r="D39" s="13" t="s">
        <v>259</v>
      </c>
      <c r="E39" s="14"/>
      <c r="F39" s="14"/>
      <c r="G39" s="15">
        <f>G40+G45+G49</f>
        <v>3846.4000000000005</v>
      </c>
      <c r="H39" s="4"/>
    </row>
    <row r="40" spans="1:7" ht="31.5">
      <c r="A40" s="18" t="s">
        <v>47</v>
      </c>
      <c r="B40" s="64">
        <v>127</v>
      </c>
      <c r="C40" s="13" t="s">
        <v>8</v>
      </c>
      <c r="D40" s="13" t="s">
        <v>259</v>
      </c>
      <c r="E40" s="14" t="s">
        <v>48</v>
      </c>
      <c r="F40" s="14"/>
      <c r="G40" s="15">
        <f>G41+G43</f>
        <v>2626.2000000000003</v>
      </c>
    </row>
    <row r="41" spans="1:7" ht="16.5">
      <c r="A41" s="18" t="s">
        <v>278</v>
      </c>
      <c r="B41" s="64">
        <v>127</v>
      </c>
      <c r="C41" s="13" t="s">
        <v>8</v>
      </c>
      <c r="D41" s="13" t="s">
        <v>259</v>
      </c>
      <c r="E41" s="14" t="s">
        <v>279</v>
      </c>
      <c r="F41" s="14"/>
      <c r="G41" s="15">
        <f>G42</f>
        <v>2126.9</v>
      </c>
    </row>
    <row r="42" spans="1:7" ht="16.5">
      <c r="A42" s="18" t="s">
        <v>15</v>
      </c>
      <c r="B42" s="64">
        <v>127</v>
      </c>
      <c r="C42" s="13" t="s">
        <v>8</v>
      </c>
      <c r="D42" s="13" t="s">
        <v>259</v>
      </c>
      <c r="E42" s="14" t="s">
        <v>279</v>
      </c>
      <c r="F42" s="14" t="s">
        <v>16</v>
      </c>
      <c r="G42" s="15">
        <v>2126.9</v>
      </c>
    </row>
    <row r="43" spans="1:7" ht="31.5">
      <c r="A43" s="18" t="s">
        <v>357</v>
      </c>
      <c r="B43" s="64">
        <v>127</v>
      </c>
      <c r="C43" s="13" t="s">
        <v>8</v>
      </c>
      <c r="D43" s="13" t="s">
        <v>259</v>
      </c>
      <c r="E43" s="14" t="s">
        <v>50</v>
      </c>
      <c r="F43" s="14"/>
      <c r="G43" s="15">
        <f>G44</f>
        <v>499.3</v>
      </c>
    </row>
    <row r="44" spans="1:7" ht="16.5">
      <c r="A44" s="18" t="s">
        <v>15</v>
      </c>
      <c r="B44" s="64">
        <v>127</v>
      </c>
      <c r="C44" s="13" t="s">
        <v>8</v>
      </c>
      <c r="D44" s="13" t="s">
        <v>259</v>
      </c>
      <c r="E44" s="14" t="s">
        <v>50</v>
      </c>
      <c r="F44" s="14" t="s">
        <v>16</v>
      </c>
      <c r="G44" s="15">
        <v>499.3</v>
      </c>
    </row>
    <row r="45" spans="1:7" ht="31.5">
      <c r="A45" s="18" t="s">
        <v>51</v>
      </c>
      <c r="B45" s="64">
        <v>127</v>
      </c>
      <c r="C45" s="13" t="s">
        <v>8</v>
      </c>
      <c r="D45" s="13" t="s">
        <v>259</v>
      </c>
      <c r="E45" s="14" t="s">
        <v>52</v>
      </c>
      <c r="F45" s="14"/>
      <c r="G45" s="15">
        <f>G46</f>
        <v>626.5</v>
      </c>
    </row>
    <row r="46" spans="1:7" ht="16.5">
      <c r="A46" s="18" t="s">
        <v>53</v>
      </c>
      <c r="B46" s="64">
        <v>127</v>
      </c>
      <c r="C46" s="13" t="s">
        <v>8</v>
      </c>
      <c r="D46" s="13" t="s">
        <v>259</v>
      </c>
      <c r="E46" s="14" t="s">
        <v>54</v>
      </c>
      <c r="F46" s="14"/>
      <c r="G46" s="15">
        <f>G47+G48</f>
        <v>626.5</v>
      </c>
    </row>
    <row r="47" spans="1:7" ht="16.5">
      <c r="A47" s="18" t="s">
        <v>15</v>
      </c>
      <c r="B47" s="64">
        <v>127</v>
      </c>
      <c r="C47" s="13" t="s">
        <v>8</v>
      </c>
      <c r="D47" s="13" t="s">
        <v>259</v>
      </c>
      <c r="E47" s="14" t="s">
        <v>54</v>
      </c>
      <c r="F47" s="14" t="s">
        <v>16</v>
      </c>
      <c r="G47" s="15">
        <v>605</v>
      </c>
    </row>
    <row r="48" spans="1:7" ht="16.5">
      <c r="A48" s="105" t="s">
        <v>303</v>
      </c>
      <c r="B48" s="64">
        <v>127</v>
      </c>
      <c r="C48" s="13" t="s">
        <v>8</v>
      </c>
      <c r="D48" s="13" t="s">
        <v>259</v>
      </c>
      <c r="E48" s="14" t="s">
        <v>54</v>
      </c>
      <c r="F48" s="14" t="s">
        <v>275</v>
      </c>
      <c r="G48" s="15">
        <v>21.5</v>
      </c>
    </row>
    <row r="49" spans="1:7" ht="16.5">
      <c r="A49" s="52" t="s">
        <v>76</v>
      </c>
      <c r="B49" s="64">
        <v>127</v>
      </c>
      <c r="C49" s="13" t="s">
        <v>8</v>
      </c>
      <c r="D49" s="13" t="s">
        <v>259</v>
      </c>
      <c r="E49" s="14" t="s">
        <v>77</v>
      </c>
      <c r="F49" s="14"/>
      <c r="G49" s="15">
        <f>G50+G52+G54</f>
        <v>593.7</v>
      </c>
    </row>
    <row r="50" spans="1:7" ht="78.75">
      <c r="A50" s="100" t="s">
        <v>364</v>
      </c>
      <c r="B50" s="64">
        <v>127</v>
      </c>
      <c r="C50" s="13" t="s">
        <v>8</v>
      </c>
      <c r="D50" s="13" t="s">
        <v>259</v>
      </c>
      <c r="E50" s="14" t="s">
        <v>334</v>
      </c>
      <c r="F50" s="14"/>
      <c r="G50" s="15">
        <f>G51</f>
        <v>469</v>
      </c>
    </row>
    <row r="51" spans="1:7" ht="16.5">
      <c r="A51" s="18" t="s">
        <v>15</v>
      </c>
      <c r="B51" s="64">
        <v>127</v>
      </c>
      <c r="C51" s="13" t="s">
        <v>8</v>
      </c>
      <c r="D51" s="13" t="s">
        <v>259</v>
      </c>
      <c r="E51" s="14" t="s">
        <v>334</v>
      </c>
      <c r="F51" s="14" t="s">
        <v>16</v>
      </c>
      <c r="G51" s="15">
        <v>469</v>
      </c>
    </row>
    <row r="52" spans="1:7" ht="47.25">
      <c r="A52" s="100" t="s">
        <v>287</v>
      </c>
      <c r="B52" s="64">
        <v>127</v>
      </c>
      <c r="C52" s="13" t="s">
        <v>8</v>
      </c>
      <c r="D52" s="13" t="s">
        <v>259</v>
      </c>
      <c r="E52" s="14" t="s">
        <v>335</v>
      </c>
      <c r="F52" s="14"/>
      <c r="G52" s="15">
        <f>G53</f>
        <v>124.7</v>
      </c>
    </row>
    <row r="53" spans="1:7" ht="16.5">
      <c r="A53" s="18" t="s">
        <v>15</v>
      </c>
      <c r="B53" s="64">
        <v>127</v>
      </c>
      <c r="C53" s="13" t="s">
        <v>8</v>
      </c>
      <c r="D53" s="13" t="s">
        <v>259</v>
      </c>
      <c r="E53" s="14" t="s">
        <v>335</v>
      </c>
      <c r="F53" s="14" t="s">
        <v>16</v>
      </c>
      <c r="G53" s="15">
        <v>124.7</v>
      </c>
    </row>
    <row r="54" spans="1:7" ht="63" hidden="1">
      <c r="A54" s="100" t="s">
        <v>319</v>
      </c>
      <c r="B54" s="64">
        <v>127</v>
      </c>
      <c r="C54" s="13" t="s">
        <v>8</v>
      </c>
      <c r="D54" s="13" t="s">
        <v>259</v>
      </c>
      <c r="E54" s="14" t="s">
        <v>336</v>
      </c>
      <c r="F54" s="14"/>
      <c r="G54" s="15">
        <f>G55</f>
        <v>0</v>
      </c>
    </row>
    <row r="55" spans="1:7" ht="16.5" hidden="1">
      <c r="A55" s="18" t="s">
        <v>15</v>
      </c>
      <c r="B55" s="64">
        <v>127</v>
      </c>
      <c r="C55" s="13" t="s">
        <v>8</v>
      </c>
      <c r="D55" s="13" t="s">
        <v>259</v>
      </c>
      <c r="E55" s="14" t="s">
        <v>336</v>
      </c>
      <c r="F55" s="14" t="s">
        <v>16</v>
      </c>
      <c r="G55" s="15"/>
    </row>
    <row r="56" spans="1:7" ht="16.5">
      <c r="A56" s="6" t="s">
        <v>55</v>
      </c>
      <c r="B56" s="59">
        <v>127</v>
      </c>
      <c r="C56" s="7" t="s">
        <v>27</v>
      </c>
      <c r="D56" s="7"/>
      <c r="E56" s="8"/>
      <c r="F56" s="8"/>
      <c r="G56" s="9">
        <f>G57+G70+G66</f>
        <v>36443.1</v>
      </c>
    </row>
    <row r="57" spans="1:8" s="65" customFormat="1" ht="16.5">
      <c r="A57" s="12" t="s">
        <v>57</v>
      </c>
      <c r="B57" s="64">
        <v>127</v>
      </c>
      <c r="C57" s="13" t="s">
        <v>27</v>
      </c>
      <c r="D57" s="13" t="s">
        <v>58</v>
      </c>
      <c r="E57" s="14"/>
      <c r="F57" s="14"/>
      <c r="G57" s="15">
        <f>G58+G62</f>
        <v>33343.5</v>
      </c>
      <c r="H57" s="4"/>
    </row>
    <row r="58" spans="1:8" s="65" customFormat="1" ht="16.5">
      <c r="A58" s="12" t="s">
        <v>201</v>
      </c>
      <c r="B58" s="64">
        <v>127</v>
      </c>
      <c r="C58" s="13" t="s">
        <v>27</v>
      </c>
      <c r="D58" s="13" t="s">
        <v>58</v>
      </c>
      <c r="E58" s="14" t="s">
        <v>203</v>
      </c>
      <c r="F58" s="14"/>
      <c r="G58" s="15">
        <f>G59</f>
        <v>10832</v>
      </c>
      <c r="H58" s="4"/>
    </row>
    <row r="59" spans="1:8" s="65" customFormat="1" ht="16.5">
      <c r="A59" s="12" t="s">
        <v>227</v>
      </c>
      <c r="B59" s="64">
        <v>127</v>
      </c>
      <c r="C59" s="13" t="s">
        <v>27</v>
      </c>
      <c r="D59" s="13" t="s">
        <v>58</v>
      </c>
      <c r="E59" s="14" t="s">
        <v>204</v>
      </c>
      <c r="F59" s="14"/>
      <c r="G59" s="15">
        <f>G60</f>
        <v>10832</v>
      </c>
      <c r="H59" s="4"/>
    </row>
    <row r="60" spans="1:8" s="65" customFormat="1" ht="31.5">
      <c r="A60" s="12" t="s">
        <v>320</v>
      </c>
      <c r="B60" s="64">
        <v>127</v>
      </c>
      <c r="C60" s="13" t="s">
        <v>27</v>
      </c>
      <c r="D60" s="13" t="s">
        <v>58</v>
      </c>
      <c r="E60" s="14" t="s">
        <v>226</v>
      </c>
      <c r="F60" s="14"/>
      <c r="G60" s="15">
        <f>G61</f>
        <v>10832</v>
      </c>
      <c r="H60" s="4"/>
    </row>
    <row r="61" spans="1:8" s="65" customFormat="1" ht="48" customHeight="1">
      <c r="A61" s="109" t="s">
        <v>305</v>
      </c>
      <c r="B61" s="64">
        <v>127</v>
      </c>
      <c r="C61" s="13" t="s">
        <v>27</v>
      </c>
      <c r="D61" s="13" t="s">
        <v>58</v>
      </c>
      <c r="E61" s="14" t="s">
        <v>226</v>
      </c>
      <c r="F61" s="14" t="s">
        <v>291</v>
      </c>
      <c r="G61" s="15">
        <v>10832</v>
      </c>
      <c r="H61" s="4"/>
    </row>
    <row r="62" spans="1:8" s="65" customFormat="1" ht="16.5">
      <c r="A62" s="12" t="s">
        <v>59</v>
      </c>
      <c r="B62" s="64">
        <v>127</v>
      </c>
      <c r="C62" s="13" t="s">
        <v>27</v>
      </c>
      <c r="D62" s="13" t="s">
        <v>58</v>
      </c>
      <c r="E62" s="14" t="s">
        <v>60</v>
      </c>
      <c r="F62" s="14"/>
      <c r="G62" s="15">
        <f>G63</f>
        <v>22511.5</v>
      </c>
      <c r="H62" s="4"/>
    </row>
    <row r="63" spans="1:8" s="65" customFormat="1" ht="31.5">
      <c r="A63" s="12" t="s">
        <v>61</v>
      </c>
      <c r="B63" s="64">
        <v>127</v>
      </c>
      <c r="C63" s="13" t="s">
        <v>27</v>
      </c>
      <c r="D63" s="13" t="s">
        <v>58</v>
      </c>
      <c r="E63" s="14" t="s">
        <v>62</v>
      </c>
      <c r="F63" s="14"/>
      <c r="G63" s="15">
        <f>G64</f>
        <v>22511.5</v>
      </c>
      <c r="H63" s="4"/>
    </row>
    <row r="64" spans="1:8" s="65" customFormat="1" ht="31.5">
      <c r="A64" s="12" t="s">
        <v>236</v>
      </c>
      <c r="B64" s="64">
        <v>127</v>
      </c>
      <c r="C64" s="13" t="s">
        <v>27</v>
      </c>
      <c r="D64" s="13" t="s">
        <v>58</v>
      </c>
      <c r="E64" s="14" t="s">
        <v>62</v>
      </c>
      <c r="F64" s="14"/>
      <c r="G64" s="15">
        <f>G65</f>
        <v>22511.5</v>
      </c>
      <c r="H64" s="4"/>
    </row>
    <row r="65" spans="1:8" s="65" customFormat="1" ht="16.5">
      <c r="A65" s="12" t="s">
        <v>63</v>
      </c>
      <c r="B65" s="64">
        <v>127</v>
      </c>
      <c r="C65" s="13" t="s">
        <v>27</v>
      </c>
      <c r="D65" s="13" t="s">
        <v>58</v>
      </c>
      <c r="E65" s="14" t="s">
        <v>62</v>
      </c>
      <c r="F65" s="14" t="s">
        <v>64</v>
      </c>
      <c r="G65" s="15">
        <v>22511.5</v>
      </c>
      <c r="H65" s="4"/>
    </row>
    <row r="66" spans="1:8" s="65" customFormat="1" ht="31.5" hidden="1">
      <c r="A66" s="12" t="s">
        <v>239</v>
      </c>
      <c r="B66" s="64">
        <v>127</v>
      </c>
      <c r="C66" s="13" t="s">
        <v>27</v>
      </c>
      <c r="D66" s="13" t="s">
        <v>186</v>
      </c>
      <c r="E66" s="14"/>
      <c r="F66" s="14"/>
      <c r="G66" s="15">
        <f>G67</f>
        <v>0</v>
      </c>
      <c r="H66" s="4"/>
    </row>
    <row r="67" spans="1:8" s="65" customFormat="1" ht="16.5" hidden="1">
      <c r="A67" s="12" t="s">
        <v>240</v>
      </c>
      <c r="B67" s="64">
        <v>127</v>
      </c>
      <c r="C67" s="13" t="s">
        <v>27</v>
      </c>
      <c r="D67" s="13" t="s">
        <v>186</v>
      </c>
      <c r="E67" s="14" t="s">
        <v>237</v>
      </c>
      <c r="F67" s="14"/>
      <c r="G67" s="15">
        <f>G69</f>
        <v>0</v>
      </c>
      <c r="H67" s="4"/>
    </row>
    <row r="68" spans="1:8" s="65" customFormat="1" ht="31.5" hidden="1">
      <c r="A68" s="18" t="s">
        <v>241</v>
      </c>
      <c r="B68" s="64">
        <v>127</v>
      </c>
      <c r="C68" s="13" t="s">
        <v>27</v>
      </c>
      <c r="D68" s="13" t="s">
        <v>186</v>
      </c>
      <c r="E68" s="14" t="s">
        <v>238</v>
      </c>
      <c r="F68" s="14"/>
      <c r="G68" s="15">
        <f>G69</f>
        <v>0</v>
      </c>
      <c r="H68" s="4"/>
    </row>
    <row r="69" spans="1:8" s="65" customFormat="1" ht="16.5" hidden="1">
      <c r="A69" s="18" t="s">
        <v>15</v>
      </c>
      <c r="B69" s="64">
        <v>127</v>
      </c>
      <c r="C69" s="13" t="s">
        <v>27</v>
      </c>
      <c r="D69" s="13" t="s">
        <v>186</v>
      </c>
      <c r="E69" s="14" t="s">
        <v>238</v>
      </c>
      <c r="F69" s="14" t="s">
        <v>16</v>
      </c>
      <c r="G69" s="15">
        <v>0</v>
      </c>
      <c r="H69" s="4"/>
    </row>
    <row r="70" spans="1:8" s="65" customFormat="1" ht="16.5">
      <c r="A70" s="12" t="s">
        <v>69</v>
      </c>
      <c r="B70" s="64">
        <v>127</v>
      </c>
      <c r="C70" s="13" t="s">
        <v>27</v>
      </c>
      <c r="D70" s="13" t="s">
        <v>37</v>
      </c>
      <c r="E70" s="14"/>
      <c r="F70" s="14"/>
      <c r="G70" s="15">
        <f>G71+G73+G76</f>
        <v>3099.6000000000004</v>
      </c>
      <c r="H70" s="4"/>
    </row>
    <row r="71" spans="1:8" s="65" customFormat="1" ht="31.5">
      <c r="A71" s="12" t="s">
        <v>225</v>
      </c>
      <c r="B71" s="64">
        <v>127</v>
      </c>
      <c r="C71" s="13" t="s">
        <v>27</v>
      </c>
      <c r="D71" s="13" t="s">
        <v>37</v>
      </c>
      <c r="E71" s="14" t="s">
        <v>195</v>
      </c>
      <c r="F71" s="14"/>
      <c r="G71" s="15">
        <f>G72</f>
        <v>790</v>
      </c>
      <c r="H71" s="4"/>
    </row>
    <row r="72" spans="1:8" s="65" customFormat="1" ht="16.5">
      <c r="A72" s="18" t="s">
        <v>15</v>
      </c>
      <c r="B72" s="64">
        <v>127</v>
      </c>
      <c r="C72" s="13" t="s">
        <v>27</v>
      </c>
      <c r="D72" s="13" t="s">
        <v>37</v>
      </c>
      <c r="E72" s="14" t="s">
        <v>195</v>
      </c>
      <c r="F72" s="14" t="s">
        <v>16</v>
      </c>
      <c r="G72" s="15">
        <v>790</v>
      </c>
      <c r="H72" s="4"/>
    </row>
    <row r="73" spans="1:8" s="65" customFormat="1" ht="31.5">
      <c r="A73" s="12" t="s">
        <v>70</v>
      </c>
      <c r="B73" s="64">
        <v>127</v>
      </c>
      <c r="C73" s="13" t="s">
        <v>27</v>
      </c>
      <c r="D73" s="13" t="s">
        <v>37</v>
      </c>
      <c r="E73" s="14" t="s">
        <v>71</v>
      </c>
      <c r="F73" s="14"/>
      <c r="G73" s="15">
        <f>G75</f>
        <v>1450.3</v>
      </c>
      <c r="H73" s="4"/>
    </row>
    <row r="74" spans="1:8" s="65" customFormat="1" ht="16.5">
      <c r="A74" s="12" t="s">
        <v>72</v>
      </c>
      <c r="B74" s="64">
        <v>127</v>
      </c>
      <c r="C74" s="13" t="s">
        <v>27</v>
      </c>
      <c r="D74" s="13" t="s">
        <v>37</v>
      </c>
      <c r="E74" s="14" t="s">
        <v>73</v>
      </c>
      <c r="F74" s="14"/>
      <c r="G74" s="15">
        <f>G75</f>
        <v>1450.3</v>
      </c>
      <c r="H74" s="4"/>
    </row>
    <row r="75" spans="1:8" s="65" customFormat="1" ht="16.5">
      <c r="A75" s="18" t="s">
        <v>15</v>
      </c>
      <c r="B75" s="64">
        <v>127</v>
      </c>
      <c r="C75" s="13" t="s">
        <v>27</v>
      </c>
      <c r="D75" s="13" t="s">
        <v>37</v>
      </c>
      <c r="E75" s="14" t="s">
        <v>73</v>
      </c>
      <c r="F75" s="14" t="s">
        <v>16</v>
      </c>
      <c r="G75" s="15">
        <v>1450.3</v>
      </c>
      <c r="H75" s="4"/>
    </row>
    <row r="76" spans="1:7" ht="16.5">
      <c r="A76" s="52" t="s">
        <v>76</v>
      </c>
      <c r="B76" s="64">
        <v>127</v>
      </c>
      <c r="C76" s="13" t="s">
        <v>27</v>
      </c>
      <c r="D76" s="13" t="s">
        <v>37</v>
      </c>
      <c r="E76" s="14" t="s">
        <v>77</v>
      </c>
      <c r="F76" s="14"/>
      <c r="G76" s="15">
        <f>G77</f>
        <v>859.3</v>
      </c>
    </row>
    <row r="77" spans="1:7" ht="78.75">
      <c r="A77" s="100" t="s">
        <v>364</v>
      </c>
      <c r="B77" s="64">
        <v>127</v>
      </c>
      <c r="C77" s="13" t="s">
        <v>27</v>
      </c>
      <c r="D77" s="13" t="s">
        <v>37</v>
      </c>
      <c r="E77" s="14" t="s">
        <v>334</v>
      </c>
      <c r="F77" s="14"/>
      <c r="G77" s="15">
        <f>G78</f>
        <v>859.3</v>
      </c>
    </row>
    <row r="78" spans="1:7" ht="16.5">
      <c r="A78" s="18" t="s">
        <v>15</v>
      </c>
      <c r="B78" s="64">
        <v>127</v>
      </c>
      <c r="C78" s="13" t="s">
        <v>27</v>
      </c>
      <c r="D78" s="13" t="s">
        <v>37</v>
      </c>
      <c r="E78" s="14" t="s">
        <v>334</v>
      </c>
      <c r="F78" s="14" t="s">
        <v>16</v>
      </c>
      <c r="G78" s="15">
        <v>859.3</v>
      </c>
    </row>
    <row r="79" spans="1:7" ht="16.5">
      <c r="A79" s="30" t="s">
        <v>80</v>
      </c>
      <c r="B79" s="59">
        <v>127</v>
      </c>
      <c r="C79" s="31" t="s">
        <v>81</v>
      </c>
      <c r="D79" s="31"/>
      <c r="E79" s="32"/>
      <c r="F79" s="32"/>
      <c r="G79" s="9">
        <f>G80+G130+G120</f>
        <v>103952.5</v>
      </c>
    </row>
    <row r="80" spans="1:7" ht="16.5">
      <c r="A80" s="89" t="s">
        <v>83</v>
      </c>
      <c r="B80" s="64">
        <v>127</v>
      </c>
      <c r="C80" s="32" t="s">
        <v>81</v>
      </c>
      <c r="D80" s="32" t="s">
        <v>8</v>
      </c>
      <c r="E80" s="32"/>
      <c r="F80" s="32"/>
      <c r="G80" s="15">
        <f>G103+G94+G84+G81</f>
        <v>90365.79999999999</v>
      </c>
    </row>
    <row r="81" spans="1:8" s="65" customFormat="1" ht="16.5">
      <c r="A81" s="12" t="s">
        <v>38</v>
      </c>
      <c r="B81" s="64">
        <v>127</v>
      </c>
      <c r="C81" s="32" t="s">
        <v>81</v>
      </c>
      <c r="D81" s="32" t="s">
        <v>8</v>
      </c>
      <c r="E81" s="32" t="s">
        <v>39</v>
      </c>
      <c r="F81" s="32"/>
      <c r="G81" s="15">
        <f>G82</f>
        <v>213</v>
      </c>
      <c r="H81" s="4"/>
    </row>
    <row r="82" spans="1:7" ht="16.5">
      <c r="A82" s="12" t="s">
        <v>40</v>
      </c>
      <c r="B82" s="64">
        <v>127</v>
      </c>
      <c r="C82" s="32" t="s">
        <v>81</v>
      </c>
      <c r="D82" s="32" t="s">
        <v>8</v>
      </c>
      <c r="E82" s="32" t="s">
        <v>41</v>
      </c>
      <c r="F82" s="32"/>
      <c r="G82" s="15">
        <f>G83</f>
        <v>213</v>
      </c>
    </row>
    <row r="83" spans="1:7" ht="16.5">
      <c r="A83" s="105" t="s">
        <v>303</v>
      </c>
      <c r="B83" s="64">
        <v>127</v>
      </c>
      <c r="C83" s="32" t="s">
        <v>81</v>
      </c>
      <c r="D83" s="32" t="s">
        <v>8</v>
      </c>
      <c r="E83" s="32" t="s">
        <v>41</v>
      </c>
      <c r="F83" s="32" t="s">
        <v>275</v>
      </c>
      <c r="G83" s="15">
        <v>213</v>
      </c>
    </row>
    <row r="84" spans="1:7" ht="47.25">
      <c r="A84" s="89" t="s">
        <v>325</v>
      </c>
      <c r="B84" s="64">
        <v>127</v>
      </c>
      <c r="C84" s="32" t="s">
        <v>81</v>
      </c>
      <c r="D84" s="32" t="s">
        <v>8</v>
      </c>
      <c r="E84" s="32" t="s">
        <v>326</v>
      </c>
      <c r="F84" s="32"/>
      <c r="G84" s="15">
        <f>G85+G87+G89</f>
        <v>78185.29999999999</v>
      </c>
    </row>
    <row r="85" spans="1:7" ht="63">
      <c r="A85" s="96" t="s">
        <v>359</v>
      </c>
      <c r="B85" s="64">
        <v>127</v>
      </c>
      <c r="C85" s="32" t="s">
        <v>215</v>
      </c>
      <c r="D85" s="32" t="s">
        <v>8</v>
      </c>
      <c r="E85" s="32" t="s">
        <v>358</v>
      </c>
      <c r="F85" s="32"/>
      <c r="G85" s="15">
        <f>G86</f>
        <v>41500</v>
      </c>
    </row>
    <row r="86" spans="1:7" ht="16.5">
      <c r="A86" s="18" t="s">
        <v>63</v>
      </c>
      <c r="B86" s="64">
        <v>127</v>
      </c>
      <c r="C86" s="32" t="s">
        <v>215</v>
      </c>
      <c r="D86" s="32" t="s">
        <v>8</v>
      </c>
      <c r="E86" s="32" t="s">
        <v>358</v>
      </c>
      <c r="F86" s="32" t="s">
        <v>64</v>
      </c>
      <c r="G86" s="15">
        <v>41500</v>
      </c>
    </row>
    <row r="87" spans="1:7" ht="63">
      <c r="A87" s="96" t="s">
        <v>361</v>
      </c>
      <c r="B87" s="64">
        <v>127</v>
      </c>
      <c r="C87" s="32" t="s">
        <v>215</v>
      </c>
      <c r="D87" s="32" t="s">
        <v>8</v>
      </c>
      <c r="E87" s="32" t="s">
        <v>360</v>
      </c>
      <c r="F87" s="32"/>
      <c r="G87" s="15">
        <f>G88</f>
        <v>15450.2</v>
      </c>
    </row>
    <row r="88" spans="1:7" ht="16.5">
      <c r="A88" s="18" t="s">
        <v>67</v>
      </c>
      <c r="B88" s="64">
        <v>127</v>
      </c>
      <c r="C88" s="32" t="s">
        <v>215</v>
      </c>
      <c r="D88" s="32" t="s">
        <v>8</v>
      </c>
      <c r="E88" s="32" t="s">
        <v>360</v>
      </c>
      <c r="F88" s="32" t="s">
        <v>68</v>
      </c>
      <c r="G88" s="15">
        <v>15450.2</v>
      </c>
    </row>
    <row r="89" spans="1:7" ht="47.25">
      <c r="A89" s="96" t="s">
        <v>327</v>
      </c>
      <c r="B89" s="64">
        <v>127</v>
      </c>
      <c r="C89" s="32" t="s">
        <v>215</v>
      </c>
      <c r="D89" s="32" t="s">
        <v>8</v>
      </c>
      <c r="E89" s="32" t="s">
        <v>328</v>
      </c>
      <c r="F89" s="32"/>
      <c r="G89" s="15">
        <f>G90+G92</f>
        <v>21235.1</v>
      </c>
    </row>
    <row r="90" spans="1:7" ht="31.5">
      <c r="A90" s="52" t="s">
        <v>332</v>
      </c>
      <c r="B90" s="64">
        <v>127</v>
      </c>
      <c r="C90" s="32" t="s">
        <v>81</v>
      </c>
      <c r="D90" s="32" t="s">
        <v>8</v>
      </c>
      <c r="E90" s="32" t="s">
        <v>331</v>
      </c>
      <c r="F90" s="32"/>
      <c r="G90" s="15">
        <f>G91</f>
        <v>15474.2</v>
      </c>
    </row>
    <row r="91" spans="1:7" ht="16.5">
      <c r="A91" s="18" t="s">
        <v>63</v>
      </c>
      <c r="B91" s="64">
        <v>127</v>
      </c>
      <c r="C91" s="32" t="s">
        <v>81</v>
      </c>
      <c r="D91" s="32" t="s">
        <v>8</v>
      </c>
      <c r="E91" s="32" t="s">
        <v>331</v>
      </c>
      <c r="F91" s="32" t="s">
        <v>64</v>
      </c>
      <c r="G91" s="15">
        <v>15474.2</v>
      </c>
    </row>
    <row r="92" spans="1:7" ht="31.5">
      <c r="A92" s="12" t="s">
        <v>329</v>
      </c>
      <c r="B92" s="64">
        <v>127</v>
      </c>
      <c r="C92" s="32" t="s">
        <v>81</v>
      </c>
      <c r="D92" s="32" t="s">
        <v>8</v>
      </c>
      <c r="E92" s="32" t="s">
        <v>330</v>
      </c>
      <c r="F92" s="32"/>
      <c r="G92" s="15">
        <f>G93</f>
        <v>5760.9</v>
      </c>
    </row>
    <row r="93" spans="1:7" ht="16.5">
      <c r="A93" s="18" t="s">
        <v>67</v>
      </c>
      <c r="B93" s="64">
        <v>127</v>
      </c>
      <c r="C93" s="32" t="s">
        <v>81</v>
      </c>
      <c r="D93" s="32" t="s">
        <v>8</v>
      </c>
      <c r="E93" s="32" t="s">
        <v>330</v>
      </c>
      <c r="F93" s="32" t="s">
        <v>68</v>
      </c>
      <c r="G93" s="15">
        <v>5760.9</v>
      </c>
    </row>
    <row r="94" spans="1:8" s="25" customFormat="1" ht="16.5">
      <c r="A94" s="89" t="s">
        <v>84</v>
      </c>
      <c r="B94" s="64">
        <v>127</v>
      </c>
      <c r="C94" s="32" t="s">
        <v>81</v>
      </c>
      <c r="D94" s="32" t="s">
        <v>8</v>
      </c>
      <c r="E94" s="32" t="s">
        <v>85</v>
      </c>
      <c r="F94" s="32"/>
      <c r="G94" s="15">
        <f>G95+G101</f>
        <v>3643.3999999999996</v>
      </c>
      <c r="H94" s="26"/>
    </row>
    <row r="95" spans="1:8" s="25" customFormat="1" ht="31.5" customHeight="1">
      <c r="A95" s="96" t="s">
        <v>235</v>
      </c>
      <c r="B95" s="64">
        <v>127</v>
      </c>
      <c r="C95" s="32" t="s">
        <v>215</v>
      </c>
      <c r="D95" s="32" t="s">
        <v>8</v>
      </c>
      <c r="E95" s="32" t="s">
        <v>87</v>
      </c>
      <c r="F95" s="32"/>
      <c r="G95" s="15">
        <f>G97+G98+G96</f>
        <v>837.8</v>
      </c>
      <c r="H95" s="26"/>
    </row>
    <row r="96" spans="1:8" s="65" customFormat="1" ht="16.5">
      <c r="A96" s="18" t="s">
        <v>63</v>
      </c>
      <c r="B96" s="64">
        <v>127</v>
      </c>
      <c r="C96" s="32" t="s">
        <v>81</v>
      </c>
      <c r="D96" s="32" t="s">
        <v>8</v>
      </c>
      <c r="E96" s="32" t="s">
        <v>87</v>
      </c>
      <c r="F96" s="32" t="s">
        <v>64</v>
      </c>
      <c r="G96" s="15">
        <v>414.5</v>
      </c>
      <c r="H96" s="20"/>
    </row>
    <row r="97" spans="1:8" s="65" customFormat="1" ht="16.5">
      <c r="A97" s="105" t="s">
        <v>303</v>
      </c>
      <c r="B97" s="64">
        <v>127</v>
      </c>
      <c r="C97" s="32" t="s">
        <v>81</v>
      </c>
      <c r="D97" s="32" t="s">
        <v>8</v>
      </c>
      <c r="E97" s="32" t="s">
        <v>87</v>
      </c>
      <c r="F97" s="32" t="s">
        <v>275</v>
      </c>
      <c r="G97" s="15">
        <v>423.3</v>
      </c>
      <c r="H97" s="20"/>
    </row>
    <row r="98" spans="1:8" s="65" customFormat="1" ht="16.5" hidden="1">
      <c r="A98" s="12" t="s">
        <v>63</v>
      </c>
      <c r="B98" s="64">
        <v>127</v>
      </c>
      <c r="C98" s="32" t="s">
        <v>81</v>
      </c>
      <c r="D98" s="32" t="s">
        <v>8</v>
      </c>
      <c r="E98" s="32" t="s">
        <v>87</v>
      </c>
      <c r="F98" s="32" t="s">
        <v>64</v>
      </c>
      <c r="G98" s="15"/>
      <c r="H98" s="4"/>
    </row>
    <row r="99" spans="1:8" s="65" customFormat="1" ht="16.5" hidden="1">
      <c r="A99" s="96" t="s">
        <v>88</v>
      </c>
      <c r="B99" s="64">
        <v>127</v>
      </c>
      <c r="C99" s="32" t="s">
        <v>215</v>
      </c>
      <c r="D99" s="32" t="s">
        <v>8</v>
      </c>
      <c r="E99" s="32" t="s">
        <v>89</v>
      </c>
      <c r="F99" s="32"/>
      <c r="G99" s="15">
        <f>G100</f>
        <v>0</v>
      </c>
      <c r="H99" s="4"/>
    </row>
    <row r="100" spans="1:8" s="65" customFormat="1" ht="16.5" hidden="1">
      <c r="A100" s="18" t="s">
        <v>15</v>
      </c>
      <c r="B100" s="64">
        <v>127</v>
      </c>
      <c r="C100" s="32" t="s">
        <v>81</v>
      </c>
      <c r="D100" s="32" t="s">
        <v>8</v>
      </c>
      <c r="E100" s="32" t="s">
        <v>89</v>
      </c>
      <c r="F100" s="32" t="s">
        <v>16</v>
      </c>
      <c r="G100" s="15"/>
      <c r="H100" s="4"/>
    </row>
    <row r="101" spans="1:8" s="25" customFormat="1" ht="16.5">
      <c r="A101" s="96" t="s">
        <v>88</v>
      </c>
      <c r="B101" s="64">
        <v>127</v>
      </c>
      <c r="C101" s="32" t="s">
        <v>215</v>
      </c>
      <c r="D101" s="32" t="s">
        <v>8</v>
      </c>
      <c r="E101" s="32" t="s">
        <v>89</v>
      </c>
      <c r="F101" s="32"/>
      <c r="G101" s="15">
        <f>G102</f>
        <v>2805.6</v>
      </c>
      <c r="H101" s="26"/>
    </row>
    <row r="102" spans="1:8" s="65" customFormat="1" ht="16.5">
      <c r="A102" s="105" t="s">
        <v>303</v>
      </c>
      <c r="B102" s="64">
        <v>127</v>
      </c>
      <c r="C102" s="32" t="s">
        <v>81</v>
      </c>
      <c r="D102" s="32" t="s">
        <v>8</v>
      </c>
      <c r="E102" s="32" t="s">
        <v>89</v>
      </c>
      <c r="F102" s="32" t="s">
        <v>275</v>
      </c>
      <c r="G102" s="15">
        <v>2805.6</v>
      </c>
      <c r="H102" s="20"/>
    </row>
    <row r="103" spans="1:8" s="65" customFormat="1" ht="16.5">
      <c r="A103" s="35" t="s">
        <v>76</v>
      </c>
      <c r="B103" s="64">
        <v>127</v>
      </c>
      <c r="C103" s="32" t="s">
        <v>81</v>
      </c>
      <c r="D103" s="32" t="s">
        <v>8</v>
      </c>
      <c r="E103" s="32" t="s">
        <v>77</v>
      </c>
      <c r="F103" s="32"/>
      <c r="G103" s="15">
        <f>G107+G111+G112+G114+G109+G116+G104+G118</f>
        <v>8324.1</v>
      </c>
      <c r="H103" s="4"/>
    </row>
    <row r="104" spans="1:8" s="65" customFormat="1" ht="31.5">
      <c r="A104" s="35" t="s">
        <v>245</v>
      </c>
      <c r="B104" s="64">
        <v>127</v>
      </c>
      <c r="C104" s="32" t="s">
        <v>81</v>
      </c>
      <c r="D104" s="32" t="s">
        <v>8</v>
      </c>
      <c r="E104" s="32" t="s">
        <v>107</v>
      </c>
      <c r="F104" s="32"/>
      <c r="G104" s="15">
        <f>G105</f>
        <v>568</v>
      </c>
      <c r="H104" s="4"/>
    </row>
    <row r="105" spans="1:8" s="65" customFormat="1" ht="16.5">
      <c r="A105" s="105" t="s">
        <v>303</v>
      </c>
      <c r="B105" s="64">
        <v>127</v>
      </c>
      <c r="C105" s="32" t="s">
        <v>81</v>
      </c>
      <c r="D105" s="32" t="s">
        <v>8</v>
      </c>
      <c r="E105" s="32" t="s">
        <v>107</v>
      </c>
      <c r="F105" s="32" t="s">
        <v>275</v>
      </c>
      <c r="G105" s="15">
        <v>568</v>
      </c>
      <c r="H105" s="4"/>
    </row>
    <row r="106" spans="1:8" s="65" customFormat="1" ht="47.25">
      <c r="A106" s="18" t="s">
        <v>256</v>
      </c>
      <c r="B106" s="64">
        <v>127</v>
      </c>
      <c r="C106" s="32" t="s">
        <v>81</v>
      </c>
      <c r="D106" s="32" t="s">
        <v>8</v>
      </c>
      <c r="E106" s="32" t="s">
        <v>242</v>
      </c>
      <c r="F106" s="32"/>
      <c r="G106" s="15">
        <f>G107</f>
        <v>380.7</v>
      </c>
      <c r="H106" s="4"/>
    </row>
    <row r="107" spans="1:8" s="65" customFormat="1" ht="16.5">
      <c r="A107" s="105" t="s">
        <v>303</v>
      </c>
      <c r="B107" s="64">
        <v>127</v>
      </c>
      <c r="C107" s="32" t="s">
        <v>257</v>
      </c>
      <c r="D107" s="32" t="s">
        <v>8</v>
      </c>
      <c r="E107" s="32" t="s">
        <v>242</v>
      </c>
      <c r="F107" s="32" t="s">
        <v>275</v>
      </c>
      <c r="G107" s="15">
        <v>380.7</v>
      </c>
      <c r="H107" s="4"/>
    </row>
    <row r="108" spans="1:7" ht="31.5" hidden="1">
      <c r="A108" s="100" t="s">
        <v>254</v>
      </c>
      <c r="B108" s="64">
        <v>127</v>
      </c>
      <c r="C108" s="32" t="s">
        <v>81</v>
      </c>
      <c r="D108" s="32" t="s">
        <v>8</v>
      </c>
      <c r="E108" s="32" t="s">
        <v>255</v>
      </c>
      <c r="F108" s="32"/>
      <c r="G108" s="15">
        <f>G109</f>
        <v>0</v>
      </c>
    </row>
    <row r="109" spans="1:7" ht="16.5" hidden="1">
      <c r="A109" s="105" t="s">
        <v>303</v>
      </c>
      <c r="B109" s="64">
        <v>127</v>
      </c>
      <c r="C109" s="32" t="s">
        <v>81</v>
      </c>
      <c r="D109" s="32" t="s">
        <v>8</v>
      </c>
      <c r="E109" s="32" t="s">
        <v>255</v>
      </c>
      <c r="F109" s="32" t="s">
        <v>275</v>
      </c>
      <c r="G109" s="15">
        <v>0</v>
      </c>
    </row>
    <row r="110" spans="1:8" s="73" customFormat="1" ht="50.25" customHeight="1">
      <c r="A110" s="100" t="s">
        <v>304</v>
      </c>
      <c r="B110" s="64">
        <v>127</v>
      </c>
      <c r="C110" s="32" t="s">
        <v>81</v>
      </c>
      <c r="D110" s="32" t="s">
        <v>8</v>
      </c>
      <c r="E110" s="32" t="s">
        <v>276</v>
      </c>
      <c r="F110" s="32"/>
      <c r="G110" s="15">
        <f>G111</f>
        <v>1136.8</v>
      </c>
      <c r="H110" s="10"/>
    </row>
    <row r="111" spans="1:8" s="65" customFormat="1" ht="16.5">
      <c r="A111" s="105" t="s">
        <v>303</v>
      </c>
      <c r="B111" s="64">
        <v>127</v>
      </c>
      <c r="C111" s="32" t="s">
        <v>81</v>
      </c>
      <c r="D111" s="32" t="s">
        <v>8</v>
      </c>
      <c r="E111" s="32" t="s">
        <v>276</v>
      </c>
      <c r="F111" s="32" t="s">
        <v>275</v>
      </c>
      <c r="G111" s="15">
        <v>1136.8</v>
      </c>
      <c r="H111" s="4"/>
    </row>
    <row r="112" spans="1:8" s="65" customFormat="1" ht="47.25" customHeight="1">
      <c r="A112" s="100" t="s">
        <v>333</v>
      </c>
      <c r="B112" s="64">
        <v>127</v>
      </c>
      <c r="C112" s="32" t="s">
        <v>81</v>
      </c>
      <c r="D112" s="32" t="s">
        <v>8</v>
      </c>
      <c r="E112" s="32" t="s">
        <v>280</v>
      </c>
      <c r="F112" s="32"/>
      <c r="G112" s="15">
        <f>G113</f>
        <v>259.9</v>
      </c>
      <c r="H112" s="4"/>
    </row>
    <row r="113" spans="1:8" s="65" customFormat="1" ht="16.5">
      <c r="A113" s="100" t="s">
        <v>63</v>
      </c>
      <c r="B113" s="64">
        <v>127</v>
      </c>
      <c r="C113" s="32" t="s">
        <v>81</v>
      </c>
      <c r="D113" s="32" t="s">
        <v>8</v>
      </c>
      <c r="E113" s="32" t="s">
        <v>280</v>
      </c>
      <c r="F113" s="32" t="s">
        <v>64</v>
      </c>
      <c r="G113" s="15">
        <v>259.9</v>
      </c>
      <c r="H113" s="4"/>
    </row>
    <row r="114" spans="1:8" s="65" customFormat="1" ht="51.75" customHeight="1" hidden="1">
      <c r="A114" s="100" t="s">
        <v>356</v>
      </c>
      <c r="B114" s="64">
        <v>127</v>
      </c>
      <c r="C114" s="32" t="s">
        <v>81</v>
      </c>
      <c r="D114" s="32" t="s">
        <v>8</v>
      </c>
      <c r="E114" s="32" t="s">
        <v>314</v>
      </c>
      <c r="F114" s="32"/>
      <c r="G114" s="15">
        <f>G115</f>
        <v>0</v>
      </c>
      <c r="H114" s="4"/>
    </row>
    <row r="115" spans="1:8" s="65" customFormat="1" ht="16.5" hidden="1">
      <c r="A115" s="100" t="s">
        <v>67</v>
      </c>
      <c r="B115" s="64">
        <v>127</v>
      </c>
      <c r="C115" s="32" t="s">
        <v>81</v>
      </c>
      <c r="D115" s="32" t="s">
        <v>8</v>
      </c>
      <c r="E115" s="32" t="s">
        <v>314</v>
      </c>
      <c r="F115" s="32" t="s">
        <v>68</v>
      </c>
      <c r="G115" s="15"/>
      <c r="H115" s="4"/>
    </row>
    <row r="116" spans="1:8" s="65" customFormat="1" ht="51.75" customHeight="1">
      <c r="A116" s="100" t="s">
        <v>363</v>
      </c>
      <c r="B116" s="64">
        <v>127</v>
      </c>
      <c r="C116" s="32" t="s">
        <v>81</v>
      </c>
      <c r="D116" s="32" t="s">
        <v>8</v>
      </c>
      <c r="E116" s="32" t="s">
        <v>362</v>
      </c>
      <c r="F116" s="32"/>
      <c r="G116" s="15">
        <f>G117</f>
        <v>5960.5</v>
      </c>
      <c r="H116" s="4"/>
    </row>
    <row r="117" spans="1:8" s="65" customFormat="1" ht="16.5">
      <c r="A117" s="100" t="s">
        <v>67</v>
      </c>
      <c r="B117" s="64">
        <v>127</v>
      </c>
      <c r="C117" s="32" t="s">
        <v>81</v>
      </c>
      <c r="D117" s="32" t="s">
        <v>8</v>
      </c>
      <c r="E117" s="32" t="s">
        <v>362</v>
      </c>
      <c r="F117" s="32" t="s">
        <v>68</v>
      </c>
      <c r="G117" s="15">
        <v>5960.5</v>
      </c>
      <c r="H117" s="4"/>
    </row>
    <row r="118" spans="1:8" s="65" customFormat="1" ht="50.25" customHeight="1">
      <c r="A118" s="100" t="s">
        <v>377</v>
      </c>
      <c r="B118" s="64">
        <v>127</v>
      </c>
      <c r="C118" s="32" t="s">
        <v>81</v>
      </c>
      <c r="D118" s="32" t="s">
        <v>8</v>
      </c>
      <c r="E118" s="32" t="s">
        <v>378</v>
      </c>
      <c r="F118" s="32"/>
      <c r="G118" s="15">
        <f>G119</f>
        <v>18.2</v>
      </c>
      <c r="H118" s="4"/>
    </row>
    <row r="119" spans="1:8" s="65" customFormat="1" ht="16.5">
      <c r="A119" s="100" t="s">
        <v>63</v>
      </c>
      <c r="B119" s="64">
        <v>127</v>
      </c>
      <c r="C119" s="32" t="s">
        <v>81</v>
      </c>
      <c r="D119" s="32" t="s">
        <v>8</v>
      </c>
      <c r="E119" s="32" t="s">
        <v>378</v>
      </c>
      <c r="F119" s="32" t="s">
        <v>64</v>
      </c>
      <c r="G119" s="15">
        <v>18.2</v>
      </c>
      <c r="H119" s="4"/>
    </row>
    <row r="120" spans="1:8" s="65" customFormat="1" ht="16.5">
      <c r="A120" s="18" t="s">
        <v>91</v>
      </c>
      <c r="B120" s="64">
        <v>127</v>
      </c>
      <c r="C120" s="14" t="s">
        <v>81</v>
      </c>
      <c r="D120" s="14" t="s">
        <v>11</v>
      </c>
      <c r="E120" s="14"/>
      <c r="F120" s="14"/>
      <c r="G120" s="15">
        <f>G127+G121+G126</f>
        <v>2145.1</v>
      </c>
      <c r="H120" s="4"/>
    </row>
    <row r="121" spans="1:8" s="65" customFormat="1" ht="16.5">
      <c r="A121" s="12" t="s">
        <v>38</v>
      </c>
      <c r="B121" s="64">
        <v>127</v>
      </c>
      <c r="C121" s="32" t="s">
        <v>81</v>
      </c>
      <c r="D121" s="32" t="s">
        <v>11</v>
      </c>
      <c r="E121" s="32" t="s">
        <v>39</v>
      </c>
      <c r="F121" s="32"/>
      <c r="G121" s="15">
        <f>G122</f>
        <v>397.4</v>
      </c>
      <c r="H121" s="4"/>
    </row>
    <row r="122" spans="1:7" ht="16.5">
      <c r="A122" s="12" t="s">
        <v>40</v>
      </c>
      <c r="B122" s="64">
        <v>127</v>
      </c>
      <c r="C122" s="32" t="s">
        <v>81</v>
      </c>
      <c r="D122" s="32" t="s">
        <v>11</v>
      </c>
      <c r="E122" s="32" t="s">
        <v>41</v>
      </c>
      <c r="F122" s="32"/>
      <c r="G122" s="15">
        <f>G123</f>
        <v>397.4</v>
      </c>
    </row>
    <row r="123" spans="1:7" ht="16.5">
      <c r="A123" s="105" t="s">
        <v>303</v>
      </c>
      <c r="B123" s="64">
        <v>127</v>
      </c>
      <c r="C123" s="32" t="s">
        <v>81</v>
      </c>
      <c r="D123" s="32" t="s">
        <v>11</v>
      </c>
      <c r="E123" s="32" t="s">
        <v>41</v>
      </c>
      <c r="F123" s="32" t="s">
        <v>275</v>
      </c>
      <c r="G123" s="15">
        <v>397.4</v>
      </c>
    </row>
    <row r="124" spans="1:8" s="65" customFormat="1" ht="16.5">
      <c r="A124" s="35" t="s">
        <v>209</v>
      </c>
      <c r="B124" s="64">
        <v>127</v>
      </c>
      <c r="C124" s="32" t="s">
        <v>81</v>
      </c>
      <c r="D124" s="32" t="s">
        <v>11</v>
      </c>
      <c r="E124" s="32" t="s">
        <v>210</v>
      </c>
      <c r="F124" s="32"/>
      <c r="G124" s="15">
        <f>G125</f>
        <v>559.4</v>
      </c>
      <c r="H124" s="4"/>
    </row>
    <row r="125" spans="1:7" ht="16.5">
      <c r="A125" s="18" t="s">
        <v>211</v>
      </c>
      <c r="B125" s="64">
        <v>127</v>
      </c>
      <c r="C125" s="32" t="s">
        <v>81</v>
      </c>
      <c r="D125" s="32" t="s">
        <v>11</v>
      </c>
      <c r="E125" s="32" t="s">
        <v>212</v>
      </c>
      <c r="F125" s="32"/>
      <c r="G125" s="15">
        <f>G126</f>
        <v>559.4</v>
      </c>
    </row>
    <row r="126" spans="1:7" ht="16.5">
      <c r="A126" s="105" t="s">
        <v>303</v>
      </c>
      <c r="B126" s="64">
        <v>127</v>
      </c>
      <c r="C126" s="32" t="s">
        <v>81</v>
      </c>
      <c r="D126" s="32" t="s">
        <v>11</v>
      </c>
      <c r="E126" s="32" t="s">
        <v>212</v>
      </c>
      <c r="F126" s="32" t="s">
        <v>275</v>
      </c>
      <c r="G126" s="15">
        <v>559.4</v>
      </c>
    </row>
    <row r="127" spans="1:8" s="65" customFormat="1" ht="16.5">
      <c r="A127" s="35" t="s">
        <v>76</v>
      </c>
      <c r="B127" s="64">
        <v>127</v>
      </c>
      <c r="C127" s="32" t="s">
        <v>81</v>
      </c>
      <c r="D127" s="32" t="s">
        <v>11</v>
      </c>
      <c r="E127" s="32" t="s">
        <v>77</v>
      </c>
      <c r="F127" s="32"/>
      <c r="G127" s="15">
        <f>G128</f>
        <v>1188.3</v>
      </c>
      <c r="H127" s="4"/>
    </row>
    <row r="128" spans="1:7" ht="31.5">
      <c r="A128" s="18" t="s">
        <v>263</v>
      </c>
      <c r="B128" s="64">
        <v>127</v>
      </c>
      <c r="C128" s="32" t="s">
        <v>81</v>
      </c>
      <c r="D128" s="32" t="s">
        <v>11</v>
      </c>
      <c r="E128" s="32" t="s">
        <v>246</v>
      </c>
      <c r="F128" s="32"/>
      <c r="G128" s="15">
        <f>G129</f>
        <v>1188.3</v>
      </c>
    </row>
    <row r="129" spans="1:7" ht="16.5">
      <c r="A129" s="105" t="s">
        <v>303</v>
      </c>
      <c r="B129" s="64">
        <v>127</v>
      </c>
      <c r="C129" s="32" t="s">
        <v>81</v>
      </c>
      <c r="D129" s="32" t="s">
        <v>11</v>
      </c>
      <c r="E129" s="32" t="s">
        <v>246</v>
      </c>
      <c r="F129" s="32" t="s">
        <v>275</v>
      </c>
      <c r="G129" s="15">
        <v>1188.3</v>
      </c>
    </row>
    <row r="130" spans="1:7" ht="16.5" customHeight="1">
      <c r="A130" s="18" t="s">
        <v>108</v>
      </c>
      <c r="B130" s="64">
        <v>127</v>
      </c>
      <c r="C130" s="14" t="s">
        <v>81</v>
      </c>
      <c r="D130" s="14" t="s">
        <v>81</v>
      </c>
      <c r="E130" s="14"/>
      <c r="F130" s="14"/>
      <c r="G130" s="15">
        <f>G131</f>
        <v>11441.599999999999</v>
      </c>
    </row>
    <row r="131" spans="1:7" ht="47.25">
      <c r="A131" s="12" t="s">
        <v>28</v>
      </c>
      <c r="B131" s="64">
        <v>127</v>
      </c>
      <c r="C131" s="14" t="s">
        <v>81</v>
      </c>
      <c r="D131" s="14" t="s">
        <v>81</v>
      </c>
      <c r="E131" s="14" t="s">
        <v>13</v>
      </c>
      <c r="F131" s="14"/>
      <c r="G131" s="15">
        <f>G134+G132</f>
        <v>11441.599999999999</v>
      </c>
    </row>
    <row r="132" spans="1:7" ht="16.5">
      <c r="A132" s="12" t="s">
        <v>321</v>
      </c>
      <c r="B132" s="64">
        <v>127</v>
      </c>
      <c r="C132" s="14" t="s">
        <v>81</v>
      </c>
      <c r="D132" s="14" t="s">
        <v>81</v>
      </c>
      <c r="E132" s="14" t="s">
        <v>298</v>
      </c>
      <c r="F132" s="14"/>
      <c r="G132" s="15">
        <f>G133</f>
        <v>147.8</v>
      </c>
    </row>
    <row r="133" spans="1:7" ht="16.5">
      <c r="A133" s="105" t="s">
        <v>303</v>
      </c>
      <c r="B133" s="64">
        <v>127</v>
      </c>
      <c r="C133" s="14" t="s">
        <v>81</v>
      </c>
      <c r="D133" s="14" t="s">
        <v>81</v>
      </c>
      <c r="E133" s="14" t="s">
        <v>298</v>
      </c>
      <c r="F133" s="14" t="s">
        <v>275</v>
      </c>
      <c r="G133" s="15">
        <v>147.8</v>
      </c>
    </row>
    <row r="134" spans="1:7" ht="16.5">
      <c r="A134" s="12" t="s">
        <v>123</v>
      </c>
      <c r="B134" s="64">
        <v>127</v>
      </c>
      <c r="C134" s="14" t="s">
        <v>81</v>
      </c>
      <c r="D134" s="14" t="s">
        <v>81</v>
      </c>
      <c r="E134" s="14" t="s">
        <v>205</v>
      </c>
      <c r="F134" s="14"/>
      <c r="G134" s="15">
        <f>G135</f>
        <v>11293.8</v>
      </c>
    </row>
    <row r="135" spans="1:7" ht="16.5">
      <c r="A135" s="105" t="s">
        <v>303</v>
      </c>
      <c r="B135" s="64">
        <v>127</v>
      </c>
      <c r="C135" s="14" t="s">
        <v>81</v>
      </c>
      <c r="D135" s="14" t="s">
        <v>81</v>
      </c>
      <c r="E135" s="14" t="s">
        <v>205</v>
      </c>
      <c r="F135" s="14" t="s">
        <v>275</v>
      </c>
      <c r="G135" s="15">
        <v>11293.8</v>
      </c>
    </row>
    <row r="136" spans="1:7" ht="16.5">
      <c r="A136" s="30" t="s">
        <v>171</v>
      </c>
      <c r="B136" s="88" t="s">
        <v>233</v>
      </c>
      <c r="C136" s="44" t="s">
        <v>158</v>
      </c>
      <c r="D136" s="17"/>
      <c r="E136" s="17"/>
      <c r="F136" s="17"/>
      <c r="G136" s="45">
        <f>G137</f>
        <v>1263.8</v>
      </c>
    </row>
    <row r="137" spans="1:7" ht="16.5">
      <c r="A137" s="89" t="s">
        <v>180</v>
      </c>
      <c r="B137" s="87" t="s">
        <v>233</v>
      </c>
      <c r="C137" s="17" t="s">
        <v>158</v>
      </c>
      <c r="D137" s="17" t="s">
        <v>19</v>
      </c>
      <c r="E137" s="17"/>
      <c r="F137" s="17"/>
      <c r="G137" s="23">
        <f>G138</f>
        <v>1263.8</v>
      </c>
    </row>
    <row r="138" spans="1:8" s="65" customFormat="1" ht="16.5">
      <c r="A138" s="12" t="s">
        <v>38</v>
      </c>
      <c r="B138" s="64">
        <v>127</v>
      </c>
      <c r="C138" s="17" t="s">
        <v>158</v>
      </c>
      <c r="D138" s="17" t="s">
        <v>19</v>
      </c>
      <c r="E138" s="32" t="s">
        <v>39</v>
      </c>
      <c r="F138" s="32"/>
      <c r="G138" s="15">
        <f>G139</f>
        <v>1263.8</v>
      </c>
      <c r="H138" s="4"/>
    </row>
    <row r="139" spans="1:7" ht="16.5">
      <c r="A139" s="12" t="s">
        <v>40</v>
      </c>
      <c r="B139" s="64">
        <v>127</v>
      </c>
      <c r="C139" s="17" t="s">
        <v>158</v>
      </c>
      <c r="D139" s="17" t="s">
        <v>19</v>
      </c>
      <c r="E139" s="32" t="s">
        <v>41</v>
      </c>
      <c r="F139" s="32"/>
      <c r="G139" s="15">
        <f>G140</f>
        <v>1263.8</v>
      </c>
    </row>
    <row r="140" spans="1:7" ht="16.5">
      <c r="A140" s="105" t="s">
        <v>178</v>
      </c>
      <c r="B140" s="64">
        <v>127</v>
      </c>
      <c r="C140" s="17" t="s">
        <v>158</v>
      </c>
      <c r="D140" s="17" t="s">
        <v>19</v>
      </c>
      <c r="E140" s="32" t="s">
        <v>41</v>
      </c>
      <c r="F140" s="32" t="s">
        <v>179</v>
      </c>
      <c r="G140" s="15">
        <v>1263.8</v>
      </c>
    </row>
    <row r="141" spans="1:7" s="4" customFormat="1" ht="39">
      <c r="A141" s="66" t="s">
        <v>376</v>
      </c>
      <c r="B141" s="67">
        <v>128</v>
      </c>
      <c r="C141" s="74"/>
      <c r="D141" s="74"/>
      <c r="E141" s="75"/>
      <c r="F141" s="75"/>
      <c r="G141" s="76">
        <f>G143+G163+G157+G149+G153</f>
        <v>12674.9</v>
      </c>
    </row>
    <row r="142" spans="1:7" s="4" customFormat="1" ht="16.5">
      <c r="A142" s="86" t="s">
        <v>7</v>
      </c>
      <c r="B142" s="90">
        <v>128</v>
      </c>
      <c r="C142" s="91" t="s">
        <v>8</v>
      </c>
      <c r="D142" s="91"/>
      <c r="E142" s="93"/>
      <c r="F142" s="93"/>
      <c r="G142" s="92">
        <f>G143+G149</f>
        <v>9252.8</v>
      </c>
    </row>
    <row r="143" spans="1:7" s="4" customFormat="1" ht="15.75" customHeight="1">
      <c r="A143" s="12" t="s">
        <v>32</v>
      </c>
      <c r="B143" s="64">
        <v>128</v>
      </c>
      <c r="C143" s="13" t="s">
        <v>8</v>
      </c>
      <c r="D143" s="13" t="s">
        <v>33</v>
      </c>
      <c r="E143" s="14"/>
      <c r="F143" s="14"/>
      <c r="G143" s="15">
        <f>G144</f>
        <v>9205.599999999999</v>
      </c>
    </row>
    <row r="144" spans="1:8" s="65" customFormat="1" ht="47.25">
      <c r="A144" s="12" t="s">
        <v>28</v>
      </c>
      <c r="B144" s="64">
        <v>128</v>
      </c>
      <c r="C144" s="13" t="s">
        <v>8</v>
      </c>
      <c r="D144" s="13" t="s">
        <v>33</v>
      </c>
      <c r="E144" s="14" t="s">
        <v>13</v>
      </c>
      <c r="F144" s="14"/>
      <c r="G144" s="15">
        <f>G145+G147</f>
        <v>9205.599999999999</v>
      </c>
      <c r="H144" s="4"/>
    </row>
    <row r="145" spans="1:8" s="65" customFormat="1" ht="16.5">
      <c r="A145" s="12" t="s">
        <v>21</v>
      </c>
      <c r="B145" s="64">
        <v>128</v>
      </c>
      <c r="C145" s="13" t="s">
        <v>8</v>
      </c>
      <c r="D145" s="13" t="s">
        <v>33</v>
      </c>
      <c r="E145" s="14" t="s">
        <v>22</v>
      </c>
      <c r="F145" s="14"/>
      <c r="G145" s="15">
        <f>G146</f>
        <v>9203.8</v>
      </c>
      <c r="H145" s="4"/>
    </row>
    <row r="146" spans="1:8" s="65" customFormat="1" ht="16.5">
      <c r="A146" s="18" t="s">
        <v>15</v>
      </c>
      <c r="B146" s="64">
        <v>128</v>
      </c>
      <c r="C146" s="13" t="s">
        <v>8</v>
      </c>
      <c r="D146" s="13" t="s">
        <v>33</v>
      </c>
      <c r="E146" s="14" t="s">
        <v>22</v>
      </c>
      <c r="F146" s="14" t="s">
        <v>16</v>
      </c>
      <c r="G146" s="15">
        <v>9203.8</v>
      </c>
      <c r="H146" s="4"/>
    </row>
    <row r="147" spans="1:8" s="65" customFormat="1" ht="16.5">
      <c r="A147" s="18" t="s">
        <v>321</v>
      </c>
      <c r="B147" s="64">
        <v>128</v>
      </c>
      <c r="C147" s="13" t="s">
        <v>8</v>
      </c>
      <c r="D147" s="13" t="s">
        <v>33</v>
      </c>
      <c r="E147" s="14" t="s">
        <v>300</v>
      </c>
      <c r="F147" s="22"/>
      <c r="G147" s="23">
        <f>G148</f>
        <v>1.8</v>
      </c>
      <c r="H147" s="4"/>
    </row>
    <row r="148" spans="1:8" s="65" customFormat="1" ht="16.5">
      <c r="A148" s="18" t="s">
        <v>15</v>
      </c>
      <c r="B148" s="64">
        <v>128</v>
      </c>
      <c r="C148" s="13" t="s">
        <v>8</v>
      </c>
      <c r="D148" s="13" t="s">
        <v>33</v>
      </c>
      <c r="E148" s="14" t="s">
        <v>298</v>
      </c>
      <c r="F148" s="14">
        <v>500</v>
      </c>
      <c r="G148" s="15">
        <v>1.8</v>
      </c>
      <c r="H148" s="4"/>
    </row>
    <row r="149" spans="1:8" s="65" customFormat="1" ht="16.5">
      <c r="A149" s="12" t="s">
        <v>44</v>
      </c>
      <c r="B149" s="64">
        <v>128</v>
      </c>
      <c r="C149" s="27" t="s">
        <v>8</v>
      </c>
      <c r="D149" s="27" t="s">
        <v>259</v>
      </c>
      <c r="E149" s="14"/>
      <c r="F149" s="14"/>
      <c r="G149" s="15">
        <f>G150</f>
        <v>47.2</v>
      </c>
      <c r="H149" s="4"/>
    </row>
    <row r="150" spans="1:8" s="65" customFormat="1" ht="31.5">
      <c r="A150" s="12" t="s">
        <v>51</v>
      </c>
      <c r="B150" s="64">
        <v>128</v>
      </c>
      <c r="C150" s="27" t="s">
        <v>8</v>
      </c>
      <c r="D150" s="27" t="s">
        <v>259</v>
      </c>
      <c r="E150" s="14" t="s">
        <v>52</v>
      </c>
      <c r="F150" s="14"/>
      <c r="G150" s="15">
        <f>G151</f>
        <v>47.2</v>
      </c>
      <c r="H150" s="4"/>
    </row>
    <row r="151" spans="1:8" s="65" customFormat="1" ht="16.5">
      <c r="A151" s="12" t="s">
        <v>53</v>
      </c>
      <c r="B151" s="64">
        <v>128</v>
      </c>
      <c r="C151" s="27" t="s">
        <v>8</v>
      </c>
      <c r="D151" s="27" t="s">
        <v>259</v>
      </c>
      <c r="E151" s="14" t="s">
        <v>54</v>
      </c>
      <c r="F151" s="14"/>
      <c r="G151" s="15">
        <f>G152</f>
        <v>47.2</v>
      </c>
      <c r="H151" s="4"/>
    </row>
    <row r="152" spans="1:8" s="65" customFormat="1" ht="16.5">
      <c r="A152" s="18" t="s">
        <v>15</v>
      </c>
      <c r="B152" s="64">
        <v>128</v>
      </c>
      <c r="C152" s="27" t="s">
        <v>8</v>
      </c>
      <c r="D152" s="27" t="s">
        <v>259</v>
      </c>
      <c r="E152" s="14" t="s">
        <v>54</v>
      </c>
      <c r="F152" s="14" t="s">
        <v>16</v>
      </c>
      <c r="G152" s="15">
        <v>47.2</v>
      </c>
      <c r="H152" s="4"/>
    </row>
    <row r="153" spans="1:8" s="65" customFormat="1" ht="31.5">
      <c r="A153" s="103" t="s">
        <v>315</v>
      </c>
      <c r="B153" s="59">
        <v>128</v>
      </c>
      <c r="C153" s="104" t="s">
        <v>19</v>
      </c>
      <c r="D153" s="104"/>
      <c r="E153" s="8"/>
      <c r="F153" s="8"/>
      <c r="G153" s="9">
        <f>G154</f>
        <v>1976.2</v>
      </c>
      <c r="H153" s="4"/>
    </row>
    <row r="154" spans="1:8" s="65" customFormat="1" ht="33.75" customHeight="1">
      <c r="A154" s="12" t="s">
        <v>316</v>
      </c>
      <c r="B154" s="64">
        <v>128</v>
      </c>
      <c r="C154" s="27" t="s">
        <v>19</v>
      </c>
      <c r="D154" s="27" t="s">
        <v>120</v>
      </c>
      <c r="E154" s="14"/>
      <c r="F154" s="14"/>
      <c r="G154" s="15">
        <f>G155</f>
        <v>1976.2</v>
      </c>
      <c r="H154" s="4"/>
    </row>
    <row r="155" spans="1:8" s="65" customFormat="1" ht="47.25">
      <c r="A155" s="12" t="s">
        <v>260</v>
      </c>
      <c r="B155" s="64">
        <v>128</v>
      </c>
      <c r="C155" s="27" t="s">
        <v>19</v>
      </c>
      <c r="D155" s="27" t="s">
        <v>120</v>
      </c>
      <c r="E155" s="14" t="s">
        <v>220</v>
      </c>
      <c r="F155" s="14"/>
      <c r="G155" s="15">
        <f>G156</f>
        <v>1976.2</v>
      </c>
      <c r="H155" s="4"/>
    </row>
    <row r="156" spans="1:8" s="65" customFormat="1" ht="16.5">
      <c r="A156" s="12" t="s">
        <v>187</v>
      </c>
      <c r="B156" s="64">
        <v>128</v>
      </c>
      <c r="C156" s="27" t="s">
        <v>19</v>
      </c>
      <c r="D156" s="27" t="s">
        <v>120</v>
      </c>
      <c r="E156" s="14" t="s">
        <v>220</v>
      </c>
      <c r="F156" s="14" t="s">
        <v>192</v>
      </c>
      <c r="G156" s="15">
        <v>1976.2</v>
      </c>
      <c r="H156" s="4"/>
    </row>
    <row r="157" spans="1:8" s="65" customFormat="1" ht="31.5">
      <c r="A157" s="103" t="s">
        <v>292</v>
      </c>
      <c r="B157" s="59">
        <v>128</v>
      </c>
      <c r="C157" s="104" t="s">
        <v>259</v>
      </c>
      <c r="D157" s="104"/>
      <c r="E157" s="8"/>
      <c r="F157" s="8"/>
      <c r="G157" s="9">
        <f>G158</f>
        <v>27.5</v>
      </c>
      <c r="H157" s="4"/>
    </row>
    <row r="158" spans="1:8" s="65" customFormat="1" ht="31.5">
      <c r="A158" s="12" t="s">
        <v>293</v>
      </c>
      <c r="B158" s="64">
        <v>128</v>
      </c>
      <c r="C158" s="27" t="s">
        <v>259</v>
      </c>
      <c r="D158" s="27" t="s">
        <v>8</v>
      </c>
      <c r="E158" s="14"/>
      <c r="F158" s="14"/>
      <c r="G158" s="15">
        <f>G159</f>
        <v>27.5</v>
      </c>
      <c r="H158" s="4"/>
    </row>
    <row r="159" spans="1:8" s="65" customFormat="1" ht="16.5">
      <c r="A159" s="12" t="s">
        <v>294</v>
      </c>
      <c r="B159" s="64">
        <v>128</v>
      </c>
      <c r="C159" s="27" t="s">
        <v>259</v>
      </c>
      <c r="D159" s="27" t="s">
        <v>8</v>
      </c>
      <c r="E159" s="14" t="s">
        <v>295</v>
      </c>
      <c r="F159" s="14"/>
      <c r="G159" s="15">
        <f>G160</f>
        <v>27.5</v>
      </c>
      <c r="H159" s="4"/>
    </row>
    <row r="160" spans="1:8" s="65" customFormat="1" ht="16.5">
      <c r="A160" s="12" t="s">
        <v>296</v>
      </c>
      <c r="B160" s="64">
        <v>128</v>
      </c>
      <c r="C160" s="27" t="s">
        <v>259</v>
      </c>
      <c r="D160" s="27" t="s">
        <v>8</v>
      </c>
      <c r="E160" s="14" t="s">
        <v>297</v>
      </c>
      <c r="F160" s="14"/>
      <c r="G160" s="15">
        <f>G161</f>
        <v>27.5</v>
      </c>
      <c r="H160" s="4"/>
    </row>
    <row r="161" spans="1:8" s="65" customFormat="1" ht="16.5">
      <c r="A161" s="12" t="s">
        <v>42</v>
      </c>
      <c r="B161" s="64">
        <v>128</v>
      </c>
      <c r="C161" s="27" t="s">
        <v>259</v>
      </c>
      <c r="D161" s="27" t="s">
        <v>8</v>
      </c>
      <c r="E161" s="14" t="s">
        <v>297</v>
      </c>
      <c r="F161" s="14" t="s">
        <v>43</v>
      </c>
      <c r="G161" s="15">
        <v>27.5</v>
      </c>
      <c r="H161" s="4"/>
    </row>
    <row r="162" spans="1:8" s="65" customFormat="1" ht="16.5">
      <c r="A162" s="6" t="s">
        <v>185</v>
      </c>
      <c r="B162" s="59">
        <v>128</v>
      </c>
      <c r="C162" s="8" t="s">
        <v>45</v>
      </c>
      <c r="D162" s="8"/>
      <c r="E162" s="8"/>
      <c r="F162" s="8"/>
      <c r="G162" s="9">
        <f>G163</f>
        <v>1418.4</v>
      </c>
      <c r="H162" s="4"/>
    </row>
    <row r="163" spans="1:8" s="65" customFormat="1" ht="33" customHeight="1">
      <c r="A163" s="18" t="s">
        <v>267</v>
      </c>
      <c r="B163" s="64">
        <v>128</v>
      </c>
      <c r="C163" s="14" t="s">
        <v>45</v>
      </c>
      <c r="D163" s="14" t="s">
        <v>19</v>
      </c>
      <c r="E163" s="14"/>
      <c r="F163" s="54"/>
      <c r="G163" s="15">
        <f>G164</f>
        <v>1418.4</v>
      </c>
      <c r="H163" s="4"/>
    </row>
    <row r="164" spans="1:8" s="65" customFormat="1" ht="16.5">
      <c r="A164" s="18" t="s">
        <v>224</v>
      </c>
      <c r="B164" s="64">
        <v>128</v>
      </c>
      <c r="C164" s="14" t="s">
        <v>45</v>
      </c>
      <c r="D164" s="14" t="s">
        <v>19</v>
      </c>
      <c r="E164" s="14" t="s">
        <v>189</v>
      </c>
      <c r="F164" s="54"/>
      <c r="G164" s="15">
        <f>G165</f>
        <v>1418.4</v>
      </c>
      <c r="H164" s="4"/>
    </row>
    <row r="165" spans="1:7" s="4" customFormat="1" ht="63">
      <c r="A165" s="12" t="s">
        <v>228</v>
      </c>
      <c r="B165" s="64">
        <v>128</v>
      </c>
      <c r="C165" s="14" t="s">
        <v>45</v>
      </c>
      <c r="D165" s="14" t="s">
        <v>19</v>
      </c>
      <c r="E165" s="14" t="s">
        <v>191</v>
      </c>
      <c r="F165" s="54"/>
      <c r="G165" s="15">
        <f>G166</f>
        <v>1418.4</v>
      </c>
    </row>
    <row r="166" spans="1:7" s="4" customFormat="1" ht="63">
      <c r="A166" s="12" t="s">
        <v>253</v>
      </c>
      <c r="B166" s="64">
        <v>128</v>
      </c>
      <c r="C166" s="14" t="s">
        <v>45</v>
      </c>
      <c r="D166" s="14" t="s">
        <v>19</v>
      </c>
      <c r="E166" s="14" t="s">
        <v>217</v>
      </c>
      <c r="F166" s="54"/>
      <c r="G166" s="15">
        <f>G167</f>
        <v>1418.4</v>
      </c>
    </row>
    <row r="167" spans="1:7" s="4" customFormat="1" ht="16.5">
      <c r="A167" s="12" t="s">
        <v>187</v>
      </c>
      <c r="B167" s="64">
        <v>128</v>
      </c>
      <c r="C167" s="14" t="s">
        <v>45</v>
      </c>
      <c r="D167" s="14" t="s">
        <v>19</v>
      </c>
      <c r="E167" s="14" t="s">
        <v>217</v>
      </c>
      <c r="F167" s="14" t="s">
        <v>192</v>
      </c>
      <c r="G167" s="15">
        <v>1418.4</v>
      </c>
    </row>
    <row r="168" spans="1:7" s="4" customFormat="1" ht="58.5">
      <c r="A168" s="77" t="s">
        <v>342</v>
      </c>
      <c r="B168" s="67">
        <v>129</v>
      </c>
      <c r="C168" s="78"/>
      <c r="D168" s="78"/>
      <c r="E168" s="78"/>
      <c r="F168" s="78"/>
      <c r="G168" s="79">
        <f>G201+G174+G236+G169</f>
        <v>275295.8</v>
      </c>
    </row>
    <row r="169" spans="1:7" ht="16.5">
      <c r="A169" s="30" t="s">
        <v>390</v>
      </c>
      <c r="B169" s="59">
        <v>129</v>
      </c>
      <c r="C169" s="31" t="s">
        <v>8</v>
      </c>
      <c r="D169" s="31"/>
      <c r="E169" s="32"/>
      <c r="F169" s="32"/>
      <c r="G169" s="9">
        <f>G170</f>
        <v>159.1</v>
      </c>
    </row>
    <row r="170" spans="1:7" ht="16.5">
      <c r="A170" s="89" t="s">
        <v>44</v>
      </c>
      <c r="B170" s="64">
        <v>129</v>
      </c>
      <c r="C170" s="32" t="s">
        <v>8</v>
      </c>
      <c r="D170" s="32" t="s">
        <v>259</v>
      </c>
      <c r="E170" s="32"/>
      <c r="F170" s="32"/>
      <c r="G170" s="15">
        <f>G171</f>
        <v>159.1</v>
      </c>
    </row>
    <row r="171" spans="1:7" ht="31.5" customHeight="1">
      <c r="A171" s="89" t="s">
        <v>51</v>
      </c>
      <c r="B171" s="64">
        <v>129</v>
      </c>
      <c r="C171" s="32" t="s">
        <v>8</v>
      </c>
      <c r="D171" s="32" t="s">
        <v>259</v>
      </c>
      <c r="E171" s="32" t="s">
        <v>52</v>
      </c>
      <c r="F171" s="32"/>
      <c r="G171" s="15">
        <f>G172</f>
        <v>159.1</v>
      </c>
    </row>
    <row r="172" spans="1:7" ht="31.5">
      <c r="A172" s="89" t="s">
        <v>51</v>
      </c>
      <c r="B172" s="64">
        <v>129</v>
      </c>
      <c r="C172" s="32" t="s">
        <v>8</v>
      </c>
      <c r="D172" s="32" t="s">
        <v>259</v>
      </c>
      <c r="E172" s="32" t="s">
        <v>389</v>
      </c>
      <c r="F172" s="32"/>
      <c r="G172" s="15">
        <f>G173</f>
        <v>159.1</v>
      </c>
    </row>
    <row r="173" spans="1:7" ht="16.5">
      <c r="A173" s="18" t="s">
        <v>15</v>
      </c>
      <c r="B173" s="64">
        <v>129</v>
      </c>
      <c r="C173" s="32" t="s">
        <v>8</v>
      </c>
      <c r="D173" s="32" t="s">
        <v>259</v>
      </c>
      <c r="E173" s="32" t="s">
        <v>54</v>
      </c>
      <c r="F173" s="32" t="s">
        <v>16</v>
      </c>
      <c r="G173" s="15">
        <v>159.1</v>
      </c>
    </row>
    <row r="174" spans="1:7" ht="16.5">
      <c r="A174" s="30" t="s">
        <v>55</v>
      </c>
      <c r="B174" s="59">
        <v>129</v>
      </c>
      <c r="C174" s="31" t="s">
        <v>27</v>
      </c>
      <c r="D174" s="31"/>
      <c r="E174" s="32"/>
      <c r="F174" s="32"/>
      <c r="G174" s="9">
        <f>G175</f>
        <v>164272.5</v>
      </c>
    </row>
    <row r="175" spans="1:7" ht="16.5">
      <c r="A175" s="89" t="s">
        <v>323</v>
      </c>
      <c r="B175" s="64">
        <v>129</v>
      </c>
      <c r="C175" s="32" t="s">
        <v>27</v>
      </c>
      <c r="D175" s="32" t="s">
        <v>120</v>
      </c>
      <c r="E175" s="32"/>
      <c r="F175" s="32"/>
      <c r="G175" s="15">
        <f>G182+G188+G176</f>
        <v>164272.5</v>
      </c>
    </row>
    <row r="176" spans="1:7" s="4" customFormat="1" ht="16.5">
      <c r="A176" s="111" t="s">
        <v>224</v>
      </c>
      <c r="B176" s="64">
        <v>129</v>
      </c>
      <c r="C176" s="14" t="s">
        <v>27</v>
      </c>
      <c r="D176" s="14" t="s">
        <v>120</v>
      </c>
      <c r="E176" s="14" t="s">
        <v>189</v>
      </c>
      <c r="F176" s="14"/>
      <c r="G176" s="15">
        <f>G178+G180</f>
        <v>51946.899999999994</v>
      </c>
    </row>
    <row r="177" spans="1:7" ht="63">
      <c r="A177" s="111" t="s">
        <v>372</v>
      </c>
      <c r="B177" s="64">
        <v>129</v>
      </c>
      <c r="C177" s="14" t="s">
        <v>27</v>
      </c>
      <c r="D177" s="14" t="s">
        <v>120</v>
      </c>
      <c r="E177" s="14" t="s">
        <v>371</v>
      </c>
      <c r="F177" s="14"/>
      <c r="G177" s="15">
        <f>G179+G181</f>
        <v>51946.899999999994</v>
      </c>
    </row>
    <row r="178" spans="1:7" ht="63">
      <c r="A178" s="18" t="s">
        <v>368</v>
      </c>
      <c r="B178" s="64">
        <v>129</v>
      </c>
      <c r="C178" s="14" t="s">
        <v>27</v>
      </c>
      <c r="D178" s="14" t="s">
        <v>120</v>
      </c>
      <c r="E178" s="14" t="s">
        <v>365</v>
      </c>
      <c r="F178" s="14"/>
      <c r="G178" s="15">
        <f>G179</f>
        <v>20972.6</v>
      </c>
    </row>
    <row r="179" spans="1:7" ht="16.5">
      <c r="A179" s="12" t="s">
        <v>370</v>
      </c>
      <c r="B179" s="64">
        <v>129</v>
      </c>
      <c r="C179" s="14" t="s">
        <v>27</v>
      </c>
      <c r="D179" s="14" t="s">
        <v>120</v>
      </c>
      <c r="E179" s="14" t="s">
        <v>365</v>
      </c>
      <c r="F179" s="14" t="s">
        <v>366</v>
      </c>
      <c r="G179" s="15">
        <v>20972.6</v>
      </c>
    </row>
    <row r="180" spans="1:7" ht="47.25">
      <c r="A180" s="18" t="s">
        <v>369</v>
      </c>
      <c r="B180" s="64">
        <v>129</v>
      </c>
      <c r="C180" s="14" t="s">
        <v>27</v>
      </c>
      <c r="D180" s="14" t="s">
        <v>120</v>
      </c>
      <c r="E180" s="14" t="s">
        <v>367</v>
      </c>
      <c r="F180" s="14"/>
      <c r="G180" s="15">
        <f>G181</f>
        <v>30974.3</v>
      </c>
    </row>
    <row r="181" spans="1:7" ht="16.5">
      <c r="A181" s="12" t="s">
        <v>370</v>
      </c>
      <c r="B181" s="64">
        <v>129</v>
      </c>
      <c r="C181" s="14" t="s">
        <v>27</v>
      </c>
      <c r="D181" s="14" t="s">
        <v>120</v>
      </c>
      <c r="E181" s="14" t="s">
        <v>367</v>
      </c>
      <c r="F181" s="14" t="s">
        <v>366</v>
      </c>
      <c r="G181" s="15">
        <v>30974.3</v>
      </c>
    </row>
    <row r="182" spans="1:7" ht="16.5">
      <c r="A182" s="12" t="s">
        <v>94</v>
      </c>
      <c r="B182" s="64">
        <v>129</v>
      </c>
      <c r="C182" s="32" t="s">
        <v>27</v>
      </c>
      <c r="D182" s="32" t="s">
        <v>120</v>
      </c>
      <c r="E182" s="32" t="s">
        <v>95</v>
      </c>
      <c r="F182" s="32"/>
      <c r="G182" s="15">
        <f>G183+G186</f>
        <v>55978.399999999994</v>
      </c>
    </row>
    <row r="183" spans="1:7" ht="31.5">
      <c r="A183" s="18" t="s">
        <v>351</v>
      </c>
      <c r="B183" s="64">
        <v>129</v>
      </c>
      <c r="C183" s="14" t="s">
        <v>27</v>
      </c>
      <c r="D183" s="14" t="s">
        <v>120</v>
      </c>
      <c r="E183" s="14" t="s">
        <v>214</v>
      </c>
      <c r="F183" s="14"/>
      <c r="G183" s="15">
        <f>G185+G184</f>
        <v>7841.799999999999</v>
      </c>
    </row>
    <row r="184" spans="1:7" ht="16.5">
      <c r="A184" s="12" t="s">
        <v>63</v>
      </c>
      <c r="B184" s="64">
        <v>129</v>
      </c>
      <c r="C184" s="14" t="s">
        <v>27</v>
      </c>
      <c r="D184" s="14" t="s">
        <v>120</v>
      </c>
      <c r="E184" s="14" t="s">
        <v>214</v>
      </c>
      <c r="F184" s="14" t="s">
        <v>64</v>
      </c>
      <c r="G184" s="15">
        <v>2002.6</v>
      </c>
    </row>
    <row r="185" spans="1:7" ht="16.5">
      <c r="A185" s="18" t="s">
        <v>15</v>
      </c>
      <c r="B185" s="64">
        <v>129</v>
      </c>
      <c r="C185" s="14" t="s">
        <v>27</v>
      </c>
      <c r="D185" s="14" t="s">
        <v>120</v>
      </c>
      <c r="E185" s="14" t="s">
        <v>214</v>
      </c>
      <c r="F185" s="14" t="s">
        <v>16</v>
      </c>
      <c r="G185" s="15">
        <v>5839.2</v>
      </c>
    </row>
    <row r="186" spans="1:7" ht="31.5">
      <c r="A186" s="35" t="s">
        <v>352</v>
      </c>
      <c r="B186" s="64">
        <v>129</v>
      </c>
      <c r="C186" s="14" t="s">
        <v>27</v>
      </c>
      <c r="D186" s="14" t="s">
        <v>120</v>
      </c>
      <c r="E186" s="14" t="s">
        <v>221</v>
      </c>
      <c r="F186" s="14"/>
      <c r="G186" s="15">
        <f>G187</f>
        <v>48136.6</v>
      </c>
    </row>
    <row r="187" spans="1:7" ht="15.75" customHeight="1">
      <c r="A187" s="12" t="s">
        <v>63</v>
      </c>
      <c r="B187" s="64">
        <v>129</v>
      </c>
      <c r="C187" s="14" t="s">
        <v>27</v>
      </c>
      <c r="D187" s="14" t="s">
        <v>120</v>
      </c>
      <c r="E187" s="14" t="s">
        <v>221</v>
      </c>
      <c r="F187" s="14" t="s">
        <v>64</v>
      </c>
      <c r="G187" s="15">
        <v>48136.6</v>
      </c>
    </row>
    <row r="188" spans="1:7" ht="16.5">
      <c r="A188" s="35" t="s">
        <v>76</v>
      </c>
      <c r="B188" s="64">
        <v>129</v>
      </c>
      <c r="C188" s="32" t="s">
        <v>27</v>
      </c>
      <c r="D188" s="32" t="s">
        <v>120</v>
      </c>
      <c r="E188" s="32" t="s">
        <v>77</v>
      </c>
      <c r="F188" s="32"/>
      <c r="G188" s="15">
        <f>G189+G192+G195+G197+G199</f>
        <v>56347.2</v>
      </c>
    </row>
    <row r="189" spans="1:7" ht="31.5">
      <c r="A189" s="35" t="s">
        <v>244</v>
      </c>
      <c r="B189" s="64">
        <v>129</v>
      </c>
      <c r="C189" s="32" t="s">
        <v>27</v>
      </c>
      <c r="D189" s="32" t="s">
        <v>120</v>
      </c>
      <c r="E189" s="32" t="s">
        <v>79</v>
      </c>
      <c r="F189" s="32"/>
      <c r="G189" s="15">
        <f>G191+G190</f>
        <v>1483.6</v>
      </c>
    </row>
    <row r="190" spans="1:7" ht="16.5">
      <c r="A190" s="12" t="s">
        <v>63</v>
      </c>
      <c r="B190" s="64">
        <v>129</v>
      </c>
      <c r="C190" s="32" t="s">
        <v>27</v>
      </c>
      <c r="D190" s="32" t="s">
        <v>120</v>
      </c>
      <c r="E190" s="32" t="s">
        <v>79</v>
      </c>
      <c r="F190" s="32" t="s">
        <v>64</v>
      </c>
      <c r="G190" s="15">
        <v>589.7</v>
      </c>
    </row>
    <row r="191" spans="1:7" ht="16.5">
      <c r="A191" s="18" t="s">
        <v>15</v>
      </c>
      <c r="B191" s="64">
        <v>129</v>
      </c>
      <c r="C191" s="32" t="s">
        <v>27</v>
      </c>
      <c r="D191" s="32" t="s">
        <v>120</v>
      </c>
      <c r="E191" s="32" t="s">
        <v>79</v>
      </c>
      <c r="F191" s="32" t="s">
        <v>16</v>
      </c>
      <c r="G191" s="15">
        <v>893.9</v>
      </c>
    </row>
    <row r="192" spans="1:7" ht="31.5">
      <c r="A192" s="35" t="s">
        <v>324</v>
      </c>
      <c r="B192" s="64">
        <v>129</v>
      </c>
      <c r="C192" s="32" t="s">
        <v>27</v>
      </c>
      <c r="D192" s="32" t="s">
        <v>120</v>
      </c>
      <c r="E192" s="32" t="s">
        <v>232</v>
      </c>
      <c r="F192" s="32"/>
      <c r="G192" s="15">
        <f>G193+G194</f>
        <v>40380.2</v>
      </c>
    </row>
    <row r="193" spans="1:7" ht="16.5">
      <c r="A193" s="12" t="s">
        <v>63</v>
      </c>
      <c r="B193" s="64">
        <v>129</v>
      </c>
      <c r="C193" s="32" t="s">
        <v>27</v>
      </c>
      <c r="D193" s="32" t="s">
        <v>120</v>
      </c>
      <c r="E193" s="32" t="s">
        <v>232</v>
      </c>
      <c r="F193" s="32" t="s">
        <v>64</v>
      </c>
      <c r="G193" s="15">
        <v>3559.1</v>
      </c>
    </row>
    <row r="194" spans="1:7" ht="16.5">
      <c r="A194" s="18" t="s">
        <v>15</v>
      </c>
      <c r="B194" s="64">
        <v>129</v>
      </c>
      <c r="C194" s="32" t="s">
        <v>27</v>
      </c>
      <c r="D194" s="32" t="s">
        <v>120</v>
      </c>
      <c r="E194" s="32" t="s">
        <v>232</v>
      </c>
      <c r="F194" s="32" t="s">
        <v>16</v>
      </c>
      <c r="G194" s="15">
        <v>36821.1</v>
      </c>
    </row>
    <row r="195" spans="1:7" s="4" customFormat="1" ht="30.75" customHeight="1">
      <c r="A195" s="100" t="s">
        <v>301</v>
      </c>
      <c r="B195" s="64">
        <v>129</v>
      </c>
      <c r="C195" s="14" t="s">
        <v>27</v>
      </c>
      <c r="D195" s="14" t="s">
        <v>120</v>
      </c>
      <c r="E195" s="14" t="s">
        <v>302</v>
      </c>
      <c r="F195" s="14"/>
      <c r="G195" s="15">
        <f>G196</f>
        <v>14393.6</v>
      </c>
    </row>
    <row r="196" spans="1:7" s="4" customFormat="1" ht="15.75" customHeight="1">
      <c r="A196" s="12" t="s">
        <v>63</v>
      </c>
      <c r="B196" s="64">
        <v>129</v>
      </c>
      <c r="C196" s="14" t="s">
        <v>27</v>
      </c>
      <c r="D196" s="14" t="s">
        <v>120</v>
      </c>
      <c r="E196" s="14" t="s">
        <v>302</v>
      </c>
      <c r="F196" s="14" t="s">
        <v>64</v>
      </c>
      <c r="G196" s="15">
        <v>14393.6</v>
      </c>
    </row>
    <row r="197" spans="1:7" s="4" customFormat="1" ht="36.75" customHeight="1">
      <c r="A197" s="12" t="s">
        <v>381</v>
      </c>
      <c r="B197" s="64">
        <v>129</v>
      </c>
      <c r="C197" s="14" t="s">
        <v>27</v>
      </c>
      <c r="D197" s="14" t="s">
        <v>120</v>
      </c>
      <c r="E197" s="14" t="s">
        <v>382</v>
      </c>
      <c r="F197" s="14"/>
      <c r="G197" s="15">
        <f>G198</f>
        <v>47.8</v>
      </c>
    </row>
    <row r="198" spans="1:7" s="4" customFormat="1" ht="15.75" customHeight="1">
      <c r="A198" s="18" t="s">
        <v>15</v>
      </c>
      <c r="B198" s="64">
        <v>129</v>
      </c>
      <c r="C198" s="14" t="s">
        <v>27</v>
      </c>
      <c r="D198" s="14" t="s">
        <v>120</v>
      </c>
      <c r="E198" s="14" t="s">
        <v>382</v>
      </c>
      <c r="F198" s="14" t="s">
        <v>16</v>
      </c>
      <c r="G198" s="15">
        <v>47.8</v>
      </c>
    </row>
    <row r="199" spans="1:7" s="4" customFormat="1" ht="15.75" customHeight="1">
      <c r="A199" s="12" t="s">
        <v>383</v>
      </c>
      <c r="B199" s="64">
        <v>129</v>
      </c>
      <c r="C199" s="14" t="s">
        <v>27</v>
      </c>
      <c r="D199" s="14" t="s">
        <v>120</v>
      </c>
      <c r="E199" s="14" t="s">
        <v>384</v>
      </c>
      <c r="F199" s="14"/>
      <c r="G199" s="15">
        <f>G200</f>
        <v>42</v>
      </c>
    </row>
    <row r="200" spans="1:7" s="4" customFormat="1" ht="15.75" customHeight="1">
      <c r="A200" s="18" t="s">
        <v>15</v>
      </c>
      <c r="B200" s="64">
        <v>129</v>
      </c>
      <c r="C200" s="14" t="s">
        <v>27</v>
      </c>
      <c r="D200" s="14" t="s">
        <v>120</v>
      </c>
      <c r="E200" s="14" t="s">
        <v>384</v>
      </c>
      <c r="F200" s="14" t="s">
        <v>16</v>
      </c>
      <c r="G200" s="15">
        <v>42</v>
      </c>
    </row>
    <row r="201" spans="1:7" ht="16.5">
      <c r="A201" s="30" t="s">
        <v>80</v>
      </c>
      <c r="B201" s="59">
        <v>129</v>
      </c>
      <c r="C201" s="31" t="s">
        <v>81</v>
      </c>
      <c r="D201" s="31"/>
      <c r="E201" s="32"/>
      <c r="F201" s="32"/>
      <c r="G201" s="9">
        <f>G206+G230+G202</f>
        <v>107936.8</v>
      </c>
    </row>
    <row r="202" spans="1:8" s="33" customFormat="1" ht="16.5">
      <c r="A202" s="18" t="s">
        <v>91</v>
      </c>
      <c r="B202" s="64">
        <v>129</v>
      </c>
      <c r="C202" s="14" t="s">
        <v>81</v>
      </c>
      <c r="D202" s="14" t="s">
        <v>11</v>
      </c>
      <c r="E202" s="14"/>
      <c r="F202" s="14"/>
      <c r="G202" s="37">
        <f>G205</f>
        <v>220</v>
      </c>
      <c r="H202" s="4"/>
    </row>
    <row r="203" spans="1:8" s="33" customFormat="1" ht="16.5">
      <c r="A203" s="18" t="s">
        <v>209</v>
      </c>
      <c r="B203" s="64">
        <v>129</v>
      </c>
      <c r="C203" s="32" t="s">
        <v>81</v>
      </c>
      <c r="D203" s="32" t="s">
        <v>11</v>
      </c>
      <c r="E203" s="32" t="s">
        <v>210</v>
      </c>
      <c r="F203" s="32"/>
      <c r="G203" s="15">
        <f>G204</f>
        <v>220</v>
      </c>
      <c r="H203" s="4"/>
    </row>
    <row r="204" spans="1:8" s="33" customFormat="1" ht="16.5">
      <c r="A204" s="18" t="s">
        <v>211</v>
      </c>
      <c r="B204" s="64">
        <v>129</v>
      </c>
      <c r="C204" s="32" t="s">
        <v>81</v>
      </c>
      <c r="D204" s="32" t="s">
        <v>11</v>
      </c>
      <c r="E204" s="32" t="s">
        <v>212</v>
      </c>
      <c r="F204" s="32"/>
      <c r="G204" s="15">
        <f>G205</f>
        <v>220</v>
      </c>
      <c r="H204" s="4"/>
    </row>
    <row r="205" spans="1:8" s="65" customFormat="1" ht="16.5">
      <c r="A205" s="18" t="s">
        <v>15</v>
      </c>
      <c r="B205" s="64">
        <v>129</v>
      </c>
      <c r="C205" s="32" t="s">
        <v>81</v>
      </c>
      <c r="D205" s="32" t="s">
        <v>11</v>
      </c>
      <c r="E205" s="32" t="s">
        <v>212</v>
      </c>
      <c r="F205" s="32" t="s">
        <v>16</v>
      </c>
      <c r="G205" s="15">
        <v>220</v>
      </c>
      <c r="H205" s="4"/>
    </row>
    <row r="206" spans="1:7" s="4" customFormat="1" ht="15.75" customHeight="1">
      <c r="A206" s="12" t="s">
        <v>94</v>
      </c>
      <c r="B206" s="64">
        <v>129</v>
      </c>
      <c r="C206" s="14" t="s">
        <v>81</v>
      </c>
      <c r="D206" s="14" t="s">
        <v>19</v>
      </c>
      <c r="E206" s="14"/>
      <c r="F206" s="14"/>
      <c r="G206" s="15">
        <f>G207+G219</f>
        <v>100499.3</v>
      </c>
    </row>
    <row r="207" spans="1:7" s="4" customFormat="1" ht="15.75" customHeight="1">
      <c r="A207" s="12" t="s">
        <v>94</v>
      </c>
      <c r="B207" s="64">
        <v>129</v>
      </c>
      <c r="C207" s="14" t="s">
        <v>81</v>
      </c>
      <c r="D207" s="14" t="s">
        <v>19</v>
      </c>
      <c r="E207" s="14" t="s">
        <v>95</v>
      </c>
      <c r="F207" s="14"/>
      <c r="G207" s="15">
        <f>G208+G211+G214+G216</f>
        <v>67464.6</v>
      </c>
    </row>
    <row r="208" spans="1:7" s="4" customFormat="1" ht="16.5">
      <c r="A208" s="12" t="s">
        <v>96</v>
      </c>
      <c r="B208" s="64">
        <v>129</v>
      </c>
      <c r="C208" s="14" t="s">
        <v>81</v>
      </c>
      <c r="D208" s="14" t="s">
        <v>19</v>
      </c>
      <c r="E208" s="14" t="s">
        <v>97</v>
      </c>
      <c r="F208" s="14"/>
      <c r="G208" s="15">
        <f>G210+G209</f>
        <v>40599.9</v>
      </c>
    </row>
    <row r="209" spans="1:7" ht="16.5">
      <c r="A209" s="12" t="s">
        <v>63</v>
      </c>
      <c r="B209" s="64">
        <v>129</v>
      </c>
      <c r="C209" s="14" t="s">
        <v>81</v>
      </c>
      <c r="D209" s="14" t="s">
        <v>19</v>
      </c>
      <c r="E209" s="14" t="s">
        <v>97</v>
      </c>
      <c r="F209" s="14" t="s">
        <v>64</v>
      </c>
      <c r="G209" s="15">
        <v>1500</v>
      </c>
    </row>
    <row r="210" spans="1:7" ht="16.5">
      <c r="A210" s="18" t="s">
        <v>15</v>
      </c>
      <c r="B210" s="64">
        <v>129</v>
      </c>
      <c r="C210" s="14" t="s">
        <v>81</v>
      </c>
      <c r="D210" s="14" t="s">
        <v>19</v>
      </c>
      <c r="E210" s="14" t="s">
        <v>97</v>
      </c>
      <c r="F210" s="14" t="s">
        <v>16</v>
      </c>
      <c r="G210" s="15">
        <v>39099.9</v>
      </c>
    </row>
    <row r="211" spans="1:7" ht="15.75" customHeight="1">
      <c r="A211" s="35" t="s">
        <v>100</v>
      </c>
      <c r="B211" s="64">
        <v>129</v>
      </c>
      <c r="C211" s="14" t="s">
        <v>81</v>
      </c>
      <c r="D211" s="14" t="s">
        <v>19</v>
      </c>
      <c r="E211" s="14" t="s">
        <v>101</v>
      </c>
      <c r="F211" s="14"/>
      <c r="G211" s="15">
        <f>G212+G213</f>
        <v>19210.5</v>
      </c>
    </row>
    <row r="212" spans="1:7" ht="15.75" customHeight="1">
      <c r="A212" s="12" t="s">
        <v>63</v>
      </c>
      <c r="B212" s="64">
        <v>129</v>
      </c>
      <c r="C212" s="14" t="s">
        <v>81</v>
      </c>
      <c r="D212" s="14" t="s">
        <v>19</v>
      </c>
      <c r="E212" s="14" t="s">
        <v>101</v>
      </c>
      <c r="F212" s="14" t="s">
        <v>64</v>
      </c>
      <c r="G212" s="15">
        <v>18346.5</v>
      </c>
    </row>
    <row r="213" spans="1:7" ht="16.5">
      <c r="A213" s="18" t="s">
        <v>15</v>
      </c>
      <c r="B213" s="64">
        <v>129</v>
      </c>
      <c r="C213" s="14" t="s">
        <v>81</v>
      </c>
      <c r="D213" s="14" t="s">
        <v>19</v>
      </c>
      <c r="E213" s="14" t="s">
        <v>101</v>
      </c>
      <c r="F213" s="14" t="s">
        <v>16</v>
      </c>
      <c r="G213" s="15">
        <v>864</v>
      </c>
    </row>
    <row r="214" spans="1:7" ht="15.75" customHeight="1">
      <c r="A214" s="35" t="s">
        <v>102</v>
      </c>
      <c r="B214" s="64">
        <v>129</v>
      </c>
      <c r="C214" s="14" t="s">
        <v>81</v>
      </c>
      <c r="D214" s="14" t="s">
        <v>19</v>
      </c>
      <c r="E214" s="14" t="s">
        <v>103</v>
      </c>
      <c r="F214" s="14"/>
      <c r="G214" s="15">
        <f>G215</f>
        <v>3595.5</v>
      </c>
    </row>
    <row r="215" spans="1:7" ht="15.75" customHeight="1">
      <c r="A215" s="12" t="s">
        <v>63</v>
      </c>
      <c r="B215" s="64">
        <v>129</v>
      </c>
      <c r="C215" s="14" t="s">
        <v>81</v>
      </c>
      <c r="D215" s="14" t="s">
        <v>19</v>
      </c>
      <c r="E215" s="14" t="s">
        <v>103</v>
      </c>
      <c r="F215" s="14" t="s">
        <v>64</v>
      </c>
      <c r="G215" s="15">
        <v>3595.5</v>
      </c>
    </row>
    <row r="216" spans="1:7" ht="15.75" customHeight="1">
      <c r="A216" s="35" t="s">
        <v>104</v>
      </c>
      <c r="B216" s="64">
        <v>129</v>
      </c>
      <c r="C216" s="14" t="s">
        <v>81</v>
      </c>
      <c r="D216" s="14" t="s">
        <v>19</v>
      </c>
      <c r="E216" s="14" t="s">
        <v>105</v>
      </c>
      <c r="F216" s="14"/>
      <c r="G216" s="15">
        <f>G217+G218</f>
        <v>4058.7</v>
      </c>
    </row>
    <row r="217" spans="1:7" ht="16.5">
      <c r="A217" s="12" t="s">
        <v>63</v>
      </c>
      <c r="B217" s="64">
        <v>129</v>
      </c>
      <c r="C217" s="14" t="s">
        <v>215</v>
      </c>
      <c r="D217" s="14" t="s">
        <v>262</v>
      </c>
      <c r="E217" s="14" t="s">
        <v>105</v>
      </c>
      <c r="F217" s="14" t="s">
        <v>64</v>
      </c>
      <c r="G217" s="15">
        <v>2477</v>
      </c>
    </row>
    <row r="218" spans="1:7" ht="15.75" customHeight="1">
      <c r="A218" s="18" t="s">
        <v>15</v>
      </c>
      <c r="B218" s="64">
        <v>129</v>
      </c>
      <c r="C218" s="14" t="s">
        <v>81</v>
      </c>
      <c r="D218" s="14" t="s">
        <v>19</v>
      </c>
      <c r="E218" s="14" t="s">
        <v>105</v>
      </c>
      <c r="F218" s="14" t="s">
        <v>16</v>
      </c>
      <c r="G218" s="15">
        <v>1581.7</v>
      </c>
    </row>
    <row r="219" spans="1:7" ht="16.5" customHeight="1">
      <c r="A219" s="35" t="s">
        <v>76</v>
      </c>
      <c r="B219" s="64">
        <v>129</v>
      </c>
      <c r="C219" s="14" t="s">
        <v>81</v>
      </c>
      <c r="D219" s="14" t="s">
        <v>19</v>
      </c>
      <c r="E219" s="14" t="s">
        <v>77</v>
      </c>
      <c r="F219" s="14"/>
      <c r="G219" s="15">
        <f>G222+G226+G223+G228+G221</f>
        <v>33034.7</v>
      </c>
    </row>
    <row r="220" spans="1:7" ht="31.5">
      <c r="A220" s="35" t="s">
        <v>245</v>
      </c>
      <c r="B220" s="64">
        <v>129</v>
      </c>
      <c r="C220" s="14" t="s">
        <v>81</v>
      </c>
      <c r="D220" s="14" t="s">
        <v>19</v>
      </c>
      <c r="E220" s="14" t="s">
        <v>107</v>
      </c>
      <c r="F220" s="14"/>
      <c r="G220" s="15">
        <f>G222+G221</f>
        <v>27475.4</v>
      </c>
    </row>
    <row r="221" spans="1:7" ht="15.75" customHeight="1">
      <c r="A221" s="12" t="s">
        <v>63</v>
      </c>
      <c r="B221" s="64">
        <v>129</v>
      </c>
      <c r="C221" s="14" t="s">
        <v>81</v>
      </c>
      <c r="D221" s="14" t="s">
        <v>19</v>
      </c>
      <c r="E221" s="14" t="s">
        <v>107</v>
      </c>
      <c r="F221" s="14" t="s">
        <v>64</v>
      </c>
      <c r="G221" s="15">
        <v>6026</v>
      </c>
    </row>
    <row r="222" spans="1:7" ht="15.75" customHeight="1">
      <c r="A222" s="18" t="s">
        <v>15</v>
      </c>
      <c r="B222" s="64">
        <v>129</v>
      </c>
      <c r="C222" s="14" t="s">
        <v>81</v>
      </c>
      <c r="D222" s="14" t="s">
        <v>19</v>
      </c>
      <c r="E222" s="14" t="s">
        <v>107</v>
      </c>
      <c r="F222" s="14" t="s">
        <v>16</v>
      </c>
      <c r="G222" s="15">
        <v>21449.4</v>
      </c>
    </row>
    <row r="223" spans="1:7" ht="30" customHeight="1">
      <c r="A223" s="18" t="s">
        <v>261</v>
      </c>
      <c r="B223" s="64">
        <v>129</v>
      </c>
      <c r="C223" s="14" t="s">
        <v>81</v>
      </c>
      <c r="D223" s="14" t="s">
        <v>19</v>
      </c>
      <c r="E223" s="14" t="s">
        <v>252</v>
      </c>
      <c r="F223" s="14"/>
      <c r="G223" s="15">
        <f>G224+G225</f>
        <v>3008.2000000000003</v>
      </c>
    </row>
    <row r="224" spans="1:7" ht="15.75" customHeight="1">
      <c r="A224" s="12" t="s">
        <v>63</v>
      </c>
      <c r="B224" s="64">
        <v>129</v>
      </c>
      <c r="C224" s="14" t="s">
        <v>81</v>
      </c>
      <c r="D224" s="14" t="s">
        <v>19</v>
      </c>
      <c r="E224" s="14" t="s">
        <v>252</v>
      </c>
      <c r="F224" s="14" t="s">
        <v>64</v>
      </c>
      <c r="G224" s="15">
        <v>2495.8</v>
      </c>
    </row>
    <row r="225" spans="1:7" s="4" customFormat="1" ht="15.75" customHeight="1">
      <c r="A225" s="18" t="s">
        <v>15</v>
      </c>
      <c r="B225" s="64">
        <v>129</v>
      </c>
      <c r="C225" s="14" t="s">
        <v>81</v>
      </c>
      <c r="D225" s="14" t="s">
        <v>19</v>
      </c>
      <c r="E225" s="14" t="s">
        <v>252</v>
      </c>
      <c r="F225" s="14" t="s">
        <v>16</v>
      </c>
      <c r="G225" s="15">
        <v>512.4</v>
      </c>
    </row>
    <row r="226" spans="1:7" s="4" customFormat="1" ht="31.5">
      <c r="A226" s="18" t="s">
        <v>254</v>
      </c>
      <c r="B226" s="64">
        <v>129</v>
      </c>
      <c r="C226" s="14" t="s">
        <v>81</v>
      </c>
      <c r="D226" s="14" t="s">
        <v>19</v>
      </c>
      <c r="E226" s="14" t="s">
        <v>255</v>
      </c>
      <c r="F226" s="14"/>
      <c r="G226" s="15">
        <f>G227</f>
        <v>1490</v>
      </c>
    </row>
    <row r="227" spans="1:7" s="4" customFormat="1" ht="15.75" customHeight="1">
      <c r="A227" s="18" t="s">
        <v>15</v>
      </c>
      <c r="B227" s="64">
        <v>129</v>
      </c>
      <c r="C227" s="14" t="s">
        <v>81</v>
      </c>
      <c r="D227" s="14" t="s">
        <v>19</v>
      </c>
      <c r="E227" s="14" t="s">
        <v>255</v>
      </c>
      <c r="F227" s="14" t="s">
        <v>16</v>
      </c>
      <c r="G227" s="15">
        <v>1490</v>
      </c>
    </row>
    <row r="228" spans="1:7" s="4" customFormat="1" ht="31.5">
      <c r="A228" s="18" t="s">
        <v>353</v>
      </c>
      <c r="B228" s="64">
        <v>129</v>
      </c>
      <c r="C228" s="14" t="s">
        <v>81</v>
      </c>
      <c r="D228" s="14" t="s">
        <v>19</v>
      </c>
      <c r="E228" s="14" t="s">
        <v>338</v>
      </c>
      <c r="F228" s="14"/>
      <c r="G228" s="15">
        <f>G229</f>
        <v>1061.1</v>
      </c>
    </row>
    <row r="229" spans="1:7" s="4" customFormat="1" ht="15.75" customHeight="1">
      <c r="A229" s="18" t="s">
        <v>15</v>
      </c>
      <c r="B229" s="64">
        <v>129</v>
      </c>
      <c r="C229" s="14" t="s">
        <v>81</v>
      </c>
      <c r="D229" s="14" t="s">
        <v>19</v>
      </c>
      <c r="E229" s="14" t="s">
        <v>339</v>
      </c>
      <c r="F229" s="14" t="s">
        <v>16</v>
      </c>
      <c r="G229" s="15">
        <v>1061.1</v>
      </c>
    </row>
    <row r="230" spans="1:7" s="4" customFormat="1" ht="18" customHeight="1">
      <c r="A230" s="18" t="s">
        <v>108</v>
      </c>
      <c r="B230" s="64">
        <v>129</v>
      </c>
      <c r="C230" s="14" t="s">
        <v>81</v>
      </c>
      <c r="D230" s="14" t="s">
        <v>81</v>
      </c>
      <c r="E230" s="14"/>
      <c r="F230" s="14"/>
      <c r="G230" s="15">
        <f>G231</f>
        <v>7217.5</v>
      </c>
    </row>
    <row r="231" spans="1:7" s="4" customFormat="1" ht="15.75" customHeight="1">
      <c r="A231" s="12" t="s">
        <v>28</v>
      </c>
      <c r="B231" s="64">
        <v>129</v>
      </c>
      <c r="C231" s="14" t="s">
        <v>81</v>
      </c>
      <c r="D231" s="14" t="s">
        <v>81</v>
      </c>
      <c r="E231" s="14" t="s">
        <v>13</v>
      </c>
      <c r="F231" s="14"/>
      <c r="G231" s="15">
        <f>G232+G234</f>
        <v>7217.5</v>
      </c>
    </row>
    <row r="232" spans="1:7" s="4" customFormat="1" ht="15.75" customHeight="1">
      <c r="A232" s="12" t="s">
        <v>21</v>
      </c>
      <c r="B232" s="64">
        <v>129</v>
      </c>
      <c r="C232" s="14" t="s">
        <v>81</v>
      </c>
      <c r="D232" s="14" t="s">
        <v>81</v>
      </c>
      <c r="E232" s="14" t="s">
        <v>22</v>
      </c>
      <c r="F232" s="14"/>
      <c r="G232" s="15">
        <f>G233</f>
        <v>6937.4</v>
      </c>
    </row>
    <row r="233" spans="1:7" s="4" customFormat="1" ht="15.75" customHeight="1">
      <c r="A233" s="18" t="s">
        <v>15</v>
      </c>
      <c r="B233" s="64">
        <v>129</v>
      </c>
      <c r="C233" s="14" t="s">
        <v>81</v>
      </c>
      <c r="D233" s="14" t="s">
        <v>81</v>
      </c>
      <c r="E233" s="14" t="s">
        <v>22</v>
      </c>
      <c r="F233" s="14" t="s">
        <v>16</v>
      </c>
      <c r="G233" s="15">
        <v>6937.4</v>
      </c>
    </row>
    <row r="234" spans="1:8" s="33" customFormat="1" ht="16.5">
      <c r="A234" s="18" t="s">
        <v>321</v>
      </c>
      <c r="B234" s="64">
        <v>129</v>
      </c>
      <c r="C234" s="14" t="s">
        <v>81</v>
      </c>
      <c r="D234" s="14" t="s">
        <v>81</v>
      </c>
      <c r="E234" s="14" t="s">
        <v>298</v>
      </c>
      <c r="F234" s="14"/>
      <c r="G234" s="15">
        <f>G235</f>
        <v>280.1</v>
      </c>
      <c r="H234" s="4"/>
    </row>
    <row r="235" spans="1:8" s="33" customFormat="1" ht="16.5">
      <c r="A235" s="18" t="s">
        <v>15</v>
      </c>
      <c r="B235" s="64">
        <v>129</v>
      </c>
      <c r="C235" s="14" t="s">
        <v>81</v>
      </c>
      <c r="D235" s="14" t="s">
        <v>81</v>
      </c>
      <c r="E235" s="14" t="s">
        <v>298</v>
      </c>
      <c r="F235" s="14" t="s">
        <v>16</v>
      </c>
      <c r="G235" s="15">
        <v>280.1</v>
      </c>
      <c r="H235" s="4"/>
    </row>
    <row r="236" spans="1:7" s="4" customFormat="1" ht="18" customHeight="1">
      <c r="A236" s="30" t="s">
        <v>171</v>
      </c>
      <c r="B236" s="59">
        <v>129</v>
      </c>
      <c r="C236" s="8" t="s">
        <v>158</v>
      </c>
      <c r="D236" s="14"/>
      <c r="E236" s="14"/>
      <c r="F236" s="14"/>
      <c r="G236" s="9">
        <f>G237</f>
        <v>2927.4</v>
      </c>
    </row>
    <row r="237" spans="1:7" s="4" customFormat="1" ht="15.75" customHeight="1">
      <c r="A237" s="89" t="s">
        <v>180</v>
      </c>
      <c r="B237" s="64">
        <v>129</v>
      </c>
      <c r="C237" s="14" t="s">
        <v>158</v>
      </c>
      <c r="D237" s="14" t="s">
        <v>19</v>
      </c>
      <c r="E237" s="14"/>
      <c r="F237" s="14"/>
      <c r="G237" s="15">
        <f>G238+G242</f>
        <v>2927.4</v>
      </c>
    </row>
    <row r="238" spans="1:7" s="4" customFormat="1" ht="15.75" customHeight="1">
      <c r="A238" s="89" t="s">
        <v>379</v>
      </c>
      <c r="B238" s="64">
        <v>129</v>
      </c>
      <c r="C238" s="14" t="s">
        <v>158</v>
      </c>
      <c r="D238" s="14" t="s">
        <v>19</v>
      </c>
      <c r="E238" s="14" t="s">
        <v>380</v>
      </c>
      <c r="F238" s="14"/>
      <c r="G238" s="15">
        <f>G239</f>
        <v>1463.7</v>
      </c>
    </row>
    <row r="239" spans="1:7" s="4" customFormat="1" ht="15.75" customHeight="1">
      <c r="A239" s="89" t="s">
        <v>387</v>
      </c>
      <c r="B239" s="64">
        <v>129</v>
      </c>
      <c r="C239" s="14" t="s">
        <v>158</v>
      </c>
      <c r="D239" s="14" t="s">
        <v>19</v>
      </c>
      <c r="E239" s="14" t="s">
        <v>385</v>
      </c>
      <c r="F239" s="14"/>
      <c r="G239" s="15">
        <f>G240</f>
        <v>1463.7</v>
      </c>
    </row>
    <row r="240" spans="1:7" s="4" customFormat="1" ht="83.25" customHeight="1">
      <c r="A240" s="89" t="s">
        <v>388</v>
      </c>
      <c r="B240" s="64">
        <v>129</v>
      </c>
      <c r="C240" s="14" t="s">
        <v>158</v>
      </c>
      <c r="D240" s="14" t="s">
        <v>19</v>
      </c>
      <c r="E240" s="14" t="s">
        <v>386</v>
      </c>
      <c r="F240" s="14"/>
      <c r="G240" s="15">
        <f>G241</f>
        <v>1463.7</v>
      </c>
    </row>
    <row r="241" spans="1:7" s="4" customFormat="1" ht="15.75" customHeight="1">
      <c r="A241" s="89" t="s">
        <v>370</v>
      </c>
      <c r="B241" s="64">
        <v>129</v>
      </c>
      <c r="C241" s="14" t="s">
        <v>200</v>
      </c>
      <c r="D241" s="14" t="s">
        <v>19</v>
      </c>
      <c r="E241" s="14" t="s">
        <v>386</v>
      </c>
      <c r="F241" s="14" t="s">
        <v>366</v>
      </c>
      <c r="G241" s="15">
        <v>1463.7</v>
      </c>
    </row>
    <row r="242" spans="1:7" s="4" customFormat="1" ht="15.75" customHeight="1">
      <c r="A242" s="35" t="s">
        <v>76</v>
      </c>
      <c r="B242" s="64">
        <v>129</v>
      </c>
      <c r="C242" s="14" t="s">
        <v>158</v>
      </c>
      <c r="D242" s="14" t="s">
        <v>19</v>
      </c>
      <c r="E242" s="14" t="s">
        <v>77</v>
      </c>
      <c r="F242" s="14"/>
      <c r="G242" s="15">
        <f>G244</f>
        <v>1463.7</v>
      </c>
    </row>
    <row r="243" spans="1:7" s="4" customFormat="1" ht="31.5">
      <c r="A243" s="18" t="s">
        <v>375</v>
      </c>
      <c r="B243" s="64">
        <v>129</v>
      </c>
      <c r="C243" s="14" t="s">
        <v>200</v>
      </c>
      <c r="D243" s="14" t="s">
        <v>373</v>
      </c>
      <c r="E243" s="14" t="s">
        <v>374</v>
      </c>
      <c r="F243" s="14"/>
      <c r="G243" s="15">
        <f>G244</f>
        <v>1463.7</v>
      </c>
    </row>
    <row r="244" spans="1:7" s="4" customFormat="1" ht="15.75" customHeight="1">
      <c r="A244" s="18" t="s">
        <v>15</v>
      </c>
      <c r="B244" s="64">
        <v>129</v>
      </c>
      <c r="C244" s="14" t="s">
        <v>200</v>
      </c>
      <c r="D244" s="14" t="s">
        <v>373</v>
      </c>
      <c r="E244" s="14" t="s">
        <v>374</v>
      </c>
      <c r="F244" s="14" t="s">
        <v>16</v>
      </c>
      <c r="G244" s="15">
        <v>1463.7</v>
      </c>
    </row>
    <row r="245" spans="1:8" s="65" customFormat="1" ht="78">
      <c r="A245" s="110" t="s">
        <v>346</v>
      </c>
      <c r="B245" s="67">
        <v>205</v>
      </c>
      <c r="C245" s="85"/>
      <c r="D245" s="85"/>
      <c r="E245" s="85"/>
      <c r="F245" s="85"/>
      <c r="G245" s="79">
        <f>G250+G266+G314+G246+G305</f>
        <v>105349.5</v>
      </c>
      <c r="H245" s="20"/>
    </row>
    <row r="246" spans="1:7" s="4" customFormat="1" ht="21.75" customHeight="1">
      <c r="A246" s="30" t="s">
        <v>55</v>
      </c>
      <c r="B246" s="59">
        <v>205</v>
      </c>
      <c r="C246" s="31" t="s">
        <v>27</v>
      </c>
      <c r="D246" s="31"/>
      <c r="E246" s="32"/>
      <c r="F246" s="32"/>
      <c r="G246" s="9">
        <f>G247</f>
        <v>195.2</v>
      </c>
    </row>
    <row r="247" spans="1:7" s="4" customFormat="1" ht="21" customHeight="1">
      <c r="A247" s="18" t="s">
        <v>69</v>
      </c>
      <c r="B247" s="64">
        <v>205</v>
      </c>
      <c r="C247" s="14" t="s">
        <v>27</v>
      </c>
      <c r="D247" s="14" t="s">
        <v>37</v>
      </c>
      <c r="E247" s="14"/>
      <c r="F247" s="14"/>
      <c r="G247" s="15">
        <f>G248</f>
        <v>195.2</v>
      </c>
    </row>
    <row r="248" spans="1:7" ht="31.5">
      <c r="A248" s="18" t="s">
        <v>337</v>
      </c>
      <c r="B248" s="64">
        <v>205</v>
      </c>
      <c r="C248" s="14" t="s">
        <v>27</v>
      </c>
      <c r="D248" s="14" t="s">
        <v>37</v>
      </c>
      <c r="E248" s="14" t="s">
        <v>288</v>
      </c>
      <c r="F248" s="14"/>
      <c r="G248" s="15">
        <f>G249</f>
        <v>195.2</v>
      </c>
    </row>
    <row r="249" spans="1:7" ht="16.5">
      <c r="A249" s="18" t="s">
        <v>15</v>
      </c>
      <c r="B249" s="64">
        <v>205</v>
      </c>
      <c r="C249" s="14" t="s">
        <v>27</v>
      </c>
      <c r="D249" s="14" t="s">
        <v>37</v>
      </c>
      <c r="E249" s="14" t="s">
        <v>288</v>
      </c>
      <c r="F249" s="14" t="s">
        <v>16</v>
      </c>
      <c r="G249" s="15">
        <v>195.2</v>
      </c>
    </row>
    <row r="250" spans="1:7" s="4" customFormat="1" ht="21.75" customHeight="1">
      <c r="A250" s="30" t="s">
        <v>111</v>
      </c>
      <c r="B250" s="59">
        <v>205</v>
      </c>
      <c r="C250" s="31" t="s">
        <v>112</v>
      </c>
      <c r="D250" s="31"/>
      <c r="E250" s="32"/>
      <c r="F250" s="32"/>
      <c r="G250" s="9">
        <f>G254+G256+G257</f>
        <v>22719.9</v>
      </c>
    </row>
    <row r="251" spans="1:7" s="4" customFormat="1" ht="16.5">
      <c r="A251" s="18" t="s">
        <v>114</v>
      </c>
      <c r="B251" s="64">
        <v>205</v>
      </c>
      <c r="C251" s="14" t="s">
        <v>112</v>
      </c>
      <c r="D251" s="14" t="s">
        <v>112</v>
      </c>
      <c r="E251" s="14"/>
      <c r="F251" s="14"/>
      <c r="G251" s="15">
        <f>G252+G257</f>
        <v>22719.9</v>
      </c>
    </row>
    <row r="252" spans="1:7" s="4" customFormat="1" ht="16.5">
      <c r="A252" s="12" t="s">
        <v>115</v>
      </c>
      <c r="B252" s="64">
        <v>205</v>
      </c>
      <c r="C252" s="14" t="s">
        <v>112</v>
      </c>
      <c r="D252" s="14" t="s">
        <v>112</v>
      </c>
      <c r="E252" s="14" t="s">
        <v>116</v>
      </c>
      <c r="F252" s="14"/>
      <c r="G252" s="15">
        <f>G253</f>
        <v>22060.4</v>
      </c>
    </row>
    <row r="253" spans="1:7" s="4" customFormat="1" ht="16.5">
      <c r="A253" s="12" t="s">
        <v>249</v>
      </c>
      <c r="B253" s="64">
        <v>205</v>
      </c>
      <c r="C253" s="14" t="s">
        <v>112</v>
      </c>
      <c r="D253" s="14" t="s">
        <v>112</v>
      </c>
      <c r="E253" s="14" t="s">
        <v>248</v>
      </c>
      <c r="F253" s="14"/>
      <c r="G253" s="15">
        <f>G254+G256</f>
        <v>22060.4</v>
      </c>
    </row>
    <row r="254" spans="1:7" s="4" customFormat="1" ht="47.25">
      <c r="A254" s="109" t="s">
        <v>305</v>
      </c>
      <c r="B254" s="64">
        <v>205</v>
      </c>
      <c r="C254" s="14" t="s">
        <v>112</v>
      </c>
      <c r="D254" s="14" t="s">
        <v>112</v>
      </c>
      <c r="E254" s="14" t="s">
        <v>248</v>
      </c>
      <c r="F254" s="14" t="s">
        <v>291</v>
      </c>
      <c r="G254" s="15">
        <v>20910.4</v>
      </c>
    </row>
    <row r="255" spans="1:7" s="4" customFormat="1" ht="16.5">
      <c r="A255" s="12" t="s">
        <v>249</v>
      </c>
      <c r="B255" s="64">
        <v>205</v>
      </c>
      <c r="C255" s="14" t="s">
        <v>112</v>
      </c>
      <c r="D255" s="14" t="s">
        <v>112</v>
      </c>
      <c r="E255" s="14" t="s">
        <v>248</v>
      </c>
      <c r="F255" s="14"/>
      <c r="G255" s="15">
        <f>G256</f>
        <v>1150</v>
      </c>
    </row>
    <row r="256" spans="1:7" s="4" customFormat="1" ht="16.5">
      <c r="A256" s="105" t="s">
        <v>307</v>
      </c>
      <c r="B256" s="64">
        <v>205</v>
      </c>
      <c r="C256" s="14" t="s">
        <v>112</v>
      </c>
      <c r="D256" s="14" t="s">
        <v>112</v>
      </c>
      <c r="E256" s="14" t="s">
        <v>248</v>
      </c>
      <c r="F256" s="14" t="s">
        <v>306</v>
      </c>
      <c r="G256" s="15">
        <v>1150</v>
      </c>
    </row>
    <row r="257" spans="1:7" s="4" customFormat="1" ht="16.5">
      <c r="A257" s="35" t="s">
        <v>76</v>
      </c>
      <c r="B257" s="64">
        <v>205</v>
      </c>
      <c r="C257" s="14" t="s">
        <v>112</v>
      </c>
      <c r="D257" s="14" t="s">
        <v>112</v>
      </c>
      <c r="E257" s="14" t="s">
        <v>77</v>
      </c>
      <c r="F257" s="14"/>
      <c r="G257" s="15">
        <f>G260+G264+G258+G262</f>
        <v>659.5</v>
      </c>
    </row>
    <row r="258" spans="1:7" s="4" customFormat="1" ht="47.25">
      <c r="A258" s="18" t="s">
        <v>256</v>
      </c>
      <c r="B258" s="64">
        <v>205</v>
      </c>
      <c r="C258" s="14" t="s">
        <v>112</v>
      </c>
      <c r="D258" s="14" t="s">
        <v>112</v>
      </c>
      <c r="E258" s="14" t="s">
        <v>242</v>
      </c>
      <c r="F258" s="14"/>
      <c r="G258" s="15">
        <f>G259</f>
        <v>25</v>
      </c>
    </row>
    <row r="259" spans="1:7" s="4" customFormat="1" ht="16.5">
      <c r="A259" s="105" t="s">
        <v>307</v>
      </c>
      <c r="B259" s="64">
        <v>205</v>
      </c>
      <c r="C259" s="14" t="s">
        <v>112</v>
      </c>
      <c r="D259" s="14" t="s">
        <v>112</v>
      </c>
      <c r="E259" s="14" t="s">
        <v>242</v>
      </c>
      <c r="F259" s="14" t="s">
        <v>306</v>
      </c>
      <c r="G259" s="15">
        <v>25</v>
      </c>
    </row>
    <row r="260" spans="1:8" s="65" customFormat="1" ht="31.5">
      <c r="A260" s="100" t="s">
        <v>264</v>
      </c>
      <c r="B260" s="64">
        <v>205</v>
      </c>
      <c r="C260" s="14" t="s">
        <v>112</v>
      </c>
      <c r="D260" s="14" t="s">
        <v>112</v>
      </c>
      <c r="E260" s="14" t="s">
        <v>247</v>
      </c>
      <c r="F260" s="14"/>
      <c r="G260" s="15">
        <f>G261</f>
        <v>323.7</v>
      </c>
      <c r="H260" s="4"/>
    </row>
    <row r="261" spans="1:7" ht="16.5">
      <c r="A261" s="105" t="s">
        <v>307</v>
      </c>
      <c r="B261" s="64">
        <v>205</v>
      </c>
      <c r="C261" s="14" t="s">
        <v>112</v>
      </c>
      <c r="D261" s="14" t="s">
        <v>112</v>
      </c>
      <c r="E261" s="14" t="s">
        <v>247</v>
      </c>
      <c r="F261" s="14" t="s">
        <v>306</v>
      </c>
      <c r="G261" s="15">
        <v>323.7</v>
      </c>
    </row>
    <row r="262" spans="1:7" ht="31.5">
      <c r="A262" s="18" t="s">
        <v>254</v>
      </c>
      <c r="B262" s="64">
        <v>205</v>
      </c>
      <c r="C262" s="14" t="s">
        <v>112</v>
      </c>
      <c r="D262" s="14" t="s">
        <v>112</v>
      </c>
      <c r="E262" s="14" t="s">
        <v>255</v>
      </c>
      <c r="F262" s="14"/>
      <c r="G262" s="15">
        <f>G263</f>
        <v>289.8</v>
      </c>
    </row>
    <row r="263" spans="1:7" ht="16.5">
      <c r="A263" s="105" t="s">
        <v>307</v>
      </c>
      <c r="B263" s="64">
        <v>205</v>
      </c>
      <c r="C263" s="14" t="s">
        <v>112</v>
      </c>
      <c r="D263" s="14" t="s">
        <v>112</v>
      </c>
      <c r="E263" s="14" t="s">
        <v>255</v>
      </c>
      <c r="F263" s="14" t="s">
        <v>306</v>
      </c>
      <c r="G263" s="15">
        <v>289.8</v>
      </c>
    </row>
    <row r="264" spans="1:7" ht="63">
      <c r="A264" s="100" t="s">
        <v>319</v>
      </c>
      <c r="B264" s="64">
        <v>205</v>
      </c>
      <c r="C264" s="14" t="s">
        <v>112</v>
      </c>
      <c r="D264" s="14" t="s">
        <v>112</v>
      </c>
      <c r="E264" s="14" t="s">
        <v>336</v>
      </c>
      <c r="F264" s="14"/>
      <c r="G264" s="15">
        <f>G265</f>
        <v>21</v>
      </c>
    </row>
    <row r="265" spans="1:7" ht="16.5">
      <c r="A265" s="105" t="s">
        <v>307</v>
      </c>
      <c r="B265" s="64">
        <v>205</v>
      </c>
      <c r="C265" s="14" t="s">
        <v>112</v>
      </c>
      <c r="D265" s="14" t="s">
        <v>112</v>
      </c>
      <c r="E265" s="14" t="s">
        <v>336</v>
      </c>
      <c r="F265" s="14" t="s">
        <v>306</v>
      </c>
      <c r="G265" s="15">
        <v>21</v>
      </c>
    </row>
    <row r="266" spans="1:7" ht="16.5">
      <c r="A266" s="30" t="s">
        <v>268</v>
      </c>
      <c r="B266" s="59">
        <v>205</v>
      </c>
      <c r="C266" s="31" t="s">
        <v>58</v>
      </c>
      <c r="D266" s="31"/>
      <c r="E266" s="32"/>
      <c r="F266" s="32"/>
      <c r="G266" s="9">
        <f>G267+G287</f>
        <v>70408.2</v>
      </c>
    </row>
    <row r="267" spans="1:7" ht="16.5">
      <c r="A267" s="18" t="s">
        <v>126</v>
      </c>
      <c r="B267" s="64">
        <v>205</v>
      </c>
      <c r="C267" s="14" t="s">
        <v>58</v>
      </c>
      <c r="D267" s="14" t="s">
        <v>8</v>
      </c>
      <c r="E267" s="14"/>
      <c r="F267" s="14"/>
      <c r="G267" s="15">
        <f>G268+G272+G276+G280</f>
        <v>60566.1</v>
      </c>
    </row>
    <row r="268" spans="1:7" ht="31.5">
      <c r="A268" s="12" t="s">
        <v>127</v>
      </c>
      <c r="B268" s="64">
        <v>205</v>
      </c>
      <c r="C268" s="14" t="s">
        <v>58</v>
      </c>
      <c r="D268" s="14" t="s">
        <v>8</v>
      </c>
      <c r="E268" s="14" t="s">
        <v>128</v>
      </c>
      <c r="F268" s="14"/>
      <c r="G268" s="15">
        <f>G269</f>
        <v>15498.9</v>
      </c>
    </row>
    <row r="269" spans="1:7" ht="16.5">
      <c r="A269" s="12" t="s">
        <v>123</v>
      </c>
      <c r="B269" s="64">
        <v>205</v>
      </c>
      <c r="C269" s="14" t="s">
        <v>58</v>
      </c>
      <c r="D269" s="14" t="s">
        <v>8</v>
      </c>
      <c r="E269" s="14" t="s">
        <v>129</v>
      </c>
      <c r="F269" s="14"/>
      <c r="G269" s="15">
        <f>G270+G271</f>
        <v>15498.9</v>
      </c>
    </row>
    <row r="270" spans="1:7" ht="47.25">
      <c r="A270" s="12" t="s">
        <v>308</v>
      </c>
      <c r="B270" s="64">
        <v>205</v>
      </c>
      <c r="C270" s="14" t="s">
        <v>58</v>
      </c>
      <c r="D270" s="14" t="s">
        <v>8</v>
      </c>
      <c r="E270" s="14" t="s">
        <v>129</v>
      </c>
      <c r="F270" s="14" t="s">
        <v>309</v>
      </c>
      <c r="G270" s="15">
        <v>13878.4</v>
      </c>
    </row>
    <row r="271" spans="1:7" ht="16.5">
      <c r="A271" s="105" t="s">
        <v>311</v>
      </c>
      <c r="B271" s="64">
        <v>205</v>
      </c>
      <c r="C271" s="14" t="s">
        <v>58</v>
      </c>
      <c r="D271" s="14" t="s">
        <v>8</v>
      </c>
      <c r="E271" s="14" t="s">
        <v>129</v>
      </c>
      <c r="F271" s="14" t="s">
        <v>310</v>
      </c>
      <c r="G271" s="15">
        <v>1620.5</v>
      </c>
    </row>
    <row r="272" spans="1:7" ht="16.5">
      <c r="A272" s="12" t="s">
        <v>135</v>
      </c>
      <c r="B272" s="64">
        <v>205</v>
      </c>
      <c r="C272" s="14" t="s">
        <v>58</v>
      </c>
      <c r="D272" s="14" t="s">
        <v>8</v>
      </c>
      <c r="E272" s="14" t="s">
        <v>136</v>
      </c>
      <c r="F272" s="14"/>
      <c r="G272" s="15">
        <f>G273</f>
        <v>10622.9</v>
      </c>
    </row>
    <row r="273" spans="1:7" ht="16.5">
      <c r="A273" s="12" t="s">
        <v>123</v>
      </c>
      <c r="B273" s="64">
        <v>205</v>
      </c>
      <c r="C273" s="14" t="s">
        <v>58</v>
      </c>
      <c r="D273" s="14" t="s">
        <v>8</v>
      </c>
      <c r="E273" s="14" t="s">
        <v>137</v>
      </c>
      <c r="F273" s="14"/>
      <c r="G273" s="15">
        <f>G274+G275</f>
        <v>10622.9</v>
      </c>
    </row>
    <row r="274" spans="1:7" ht="47.25">
      <c r="A274" s="12" t="s">
        <v>308</v>
      </c>
      <c r="B274" s="64">
        <v>205</v>
      </c>
      <c r="C274" s="14" t="s">
        <v>58</v>
      </c>
      <c r="D274" s="14" t="s">
        <v>8</v>
      </c>
      <c r="E274" s="14" t="s">
        <v>137</v>
      </c>
      <c r="F274" s="14" t="s">
        <v>309</v>
      </c>
      <c r="G274" s="15">
        <v>9889.4</v>
      </c>
    </row>
    <row r="275" spans="1:7" ht="16.5">
      <c r="A275" s="105" t="s">
        <v>311</v>
      </c>
      <c r="B275" s="64">
        <v>205</v>
      </c>
      <c r="C275" s="14" t="s">
        <v>58</v>
      </c>
      <c r="D275" s="14" t="s">
        <v>8</v>
      </c>
      <c r="E275" s="14" t="s">
        <v>137</v>
      </c>
      <c r="F275" s="14" t="s">
        <v>312</v>
      </c>
      <c r="G275" s="15">
        <v>733.5</v>
      </c>
    </row>
    <row r="276" spans="1:7" ht="31.5">
      <c r="A276" s="12" t="s">
        <v>138</v>
      </c>
      <c r="B276" s="64">
        <v>205</v>
      </c>
      <c r="C276" s="14" t="s">
        <v>58</v>
      </c>
      <c r="D276" s="14" t="s">
        <v>8</v>
      </c>
      <c r="E276" s="14" t="s">
        <v>139</v>
      </c>
      <c r="F276" s="14"/>
      <c r="G276" s="15">
        <f>G277</f>
        <v>33287.2</v>
      </c>
    </row>
    <row r="277" spans="1:7" ht="16.5">
      <c r="A277" s="12" t="s">
        <v>123</v>
      </c>
      <c r="B277" s="64">
        <v>205</v>
      </c>
      <c r="C277" s="14" t="s">
        <v>58</v>
      </c>
      <c r="D277" s="14" t="s">
        <v>8</v>
      </c>
      <c r="E277" s="14" t="s">
        <v>140</v>
      </c>
      <c r="F277" s="14"/>
      <c r="G277" s="15">
        <f>G278+G279</f>
        <v>33287.2</v>
      </c>
    </row>
    <row r="278" spans="1:7" ht="47.25">
      <c r="A278" s="12" t="s">
        <v>308</v>
      </c>
      <c r="B278" s="64">
        <v>205</v>
      </c>
      <c r="C278" s="14" t="s">
        <v>58</v>
      </c>
      <c r="D278" s="14" t="s">
        <v>8</v>
      </c>
      <c r="E278" s="14" t="s">
        <v>140</v>
      </c>
      <c r="F278" s="14" t="s">
        <v>309</v>
      </c>
      <c r="G278" s="15">
        <v>28651</v>
      </c>
    </row>
    <row r="279" spans="1:7" ht="16.5">
      <c r="A279" s="105" t="s">
        <v>311</v>
      </c>
      <c r="B279" s="64">
        <v>205</v>
      </c>
      <c r="C279" s="14" t="s">
        <v>58</v>
      </c>
      <c r="D279" s="14" t="s">
        <v>8</v>
      </c>
      <c r="E279" s="14" t="s">
        <v>140</v>
      </c>
      <c r="F279" s="14" t="s">
        <v>312</v>
      </c>
      <c r="G279" s="15">
        <v>4636.2</v>
      </c>
    </row>
    <row r="280" spans="1:7" ht="16.5">
      <c r="A280" s="35" t="s">
        <v>76</v>
      </c>
      <c r="B280" s="64">
        <v>205</v>
      </c>
      <c r="C280" s="14" t="s">
        <v>258</v>
      </c>
      <c r="D280" s="14" t="s">
        <v>8</v>
      </c>
      <c r="E280" s="14" t="s">
        <v>77</v>
      </c>
      <c r="F280" s="14"/>
      <c r="G280" s="15">
        <f>G281+G285+G283</f>
        <v>1157.1</v>
      </c>
    </row>
    <row r="281" spans="1:7" ht="47.25">
      <c r="A281" s="18" t="s">
        <v>256</v>
      </c>
      <c r="B281" s="64">
        <v>205</v>
      </c>
      <c r="C281" s="14" t="s">
        <v>258</v>
      </c>
      <c r="D281" s="14" t="s">
        <v>8</v>
      </c>
      <c r="E281" s="14" t="s">
        <v>242</v>
      </c>
      <c r="F281" s="14"/>
      <c r="G281" s="15">
        <f>G282</f>
        <v>132.7</v>
      </c>
    </row>
    <row r="282" spans="1:7" ht="16.5">
      <c r="A282" s="105" t="s">
        <v>311</v>
      </c>
      <c r="B282" s="64">
        <v>205</v>
      </c>
      <c r="C282" s="14" t="s">
        <v>258</v>
      </c>
      <c r="D282" s="14" t="s">
        <v>8</v>
      </c>
      <c r="E282" s="14" t="s">
        <v>242</v>
      </c>
      <c r="F282" s="14" t="s">
        <v>312</v>
      </c>
      <c r="G282" s="15">
        <v>132.7</v>
      </c>
    </row>
    <row r="283" spans="1:7" ht="31.5">
      <c r="A283" s="18" t="s">
        <v>254</v>
      </c>
      <c r="B283" s="64">
        <v>205</v>
      </c>
      <c r="C283" s="14" t="s">
        <v>258</v>
      </c>
      <c r="D283" s="14" t="s">
        <v>8</v>
      </c>
      <c r="E283" s="14" t="s">
        <v>255</v>
      </c>
      <c r="F283" s="14"/>
      <c r="G283" s="15">
        <f>G284</f>
        <v>999.4</v>
      </c>
    </row>
    <row r="284" spans="1:7" ht="16.5">
      <c r="A284" s="105" t="s">
        <v>311</v>
      </c>
      <c r="B284" s="64">
        <v>205</v>
      </c>
      <c r="C284" s="14" t="s">
        <v>258</v>
      </c>
      <c r="D284" s="14" t="s">
        <v>8</v>
      </c>
      <c r="E284" s="14" t="s">
        <v>255</v>
      </c>
      <c r="F284" s="14" t="s">
        <v>312</v>
      </c>
      <c r="G284" s="15">
        <v>999.4</v>
      </c>
    </row>
    <row r="285" spans="1:7" ht="63">
      <c r="A285" s="100" t="s">
        <v>319</v>
      </c>
      <c r="B285" s="64">
        <v>205</v>
      </c>
      <c r="C285" s="14" t="s">
        <v>58</v>
      </c>
      <c r="D285" s="14" t="s">
        <v>8</v>
      </c>
      <c r="E285" s="14" t="s">
        <v>336</v>
      </c>
      <c r="F285" s="14"/>
      <c r="G285" s="15">
        <f>G286</f>
        <v>25</v>
      </c>
    </row>
    <row r="286" spans="1:7" ht="16.5">
      <c r="A286" s="105" t="s">
        <v>311</v>
      </c>
      <c r="B286" s="64">
        <v>205</v>
      </c>
      <c r="C286" s="14" t="s">
        <v>58</v>
      </c>
      <c r="D286" s="14" t="s">
        <v>8</v>
      </c>
      <c r="E286" s="14" t="s">
        <v>336</v>
      </c>
      <c r="F286" s="14" t="s">
        <v>312</v>
      </c>
      <c r="G286" s="15">
        <v>25</v>
      </c>
    </row>
    <row r="287" spans="1:7" ht="16.5">
      <c r="A287" s="18" t="s">
        <v>270</v>
      </c>
      <c r="B287" s="64">
        <v>205</v>
      </c>
      <c r="C287" s="14" t="s">
        <v>58</v>
      </c>
      <c r="D287" s="14" t="s">
        <v>27</v>
      </c>
      <c r="E287" s="14"/>
      <c r="F287" s="14"/>
      <c r="G287" s="15">
        <f>G288+G293+G295+G300</f>
        <v>9842.1</v>
      </c>
    </row>
    <row r="288" spans="1:7" ht="47.25">
      <c r="A288" s="12" t="s">
        <v>28</v>
      </c>
      <c r="B288" s="64">
        <v>205</v>
      </c>
      <c r="C288" s="13" t="s">
        <v>58</v>
      </c>
      <c r="D288" s="13" t="s">
        <v>27</v>
      </c>
      <c r="E288" s="14" t="s">
        <v>13</v>
      </c>
      <c r="F288" s="14"/>
      <c r="G288" s="15">
        <f>G289+G291</f>
        <v>3099.6000000000004</v>
      </c>
    </row>
    <row r="289" spans="1:7" ht="16.5">
      <c r="A289" s="12" t="s">
        <v>21</v>
      </c>
      <c r="B289" s="64">
        <v>205</v>
      </c>
      <c r="C289" s="13" t="s">
        <v>58</v>
      </c>
      <c r="D289" s="13" t="s">
        <v>27</v>
      </c>
      <c r="E289" s="14" t="s">
        <v>22</v>
      </c>
      <c r="F289" s="14"/>
      <c r="G289" s="15">
        <f>G290</f>
        <v>3098.8</v>
      </c>
    </row>
    <row r="290" spans="1:7" ht="16.5">
      <c r="A290" s="18" t="s">
        <v>15</v>
      </c>
      <c r="B290" s="64">
        <v>205</v>
      </c>
      <c r="C290" s="13" t="s">
        <v>58</v>
      </c>
      <c r="D290" s="13" t="s">
        <v>27</v>
      </c>
      <c r="E290" s="14" t="s">
        <v>22</v>
      </c>
      <c r="F290" s="14" t="s">
        <v>16</v>
      </c>
      <c r="G290" s="15">
        <v>3098.8</v>
      </c>
    </row>
    <row r="291" spans="1:7" ht="16.5">
      <c r="A291" s="18" t="s">
        <v>321</v>
      </c>
      <c r="B291" s="64">
        <v>205</v>
      </c>
      <c r="C291" s="13" t="s">
        <v>58</v>
      </c>
      <c r="D291" s="13" t="s">
        <v>27</v>
      </c>
      <c r="E291" s="14" t="s">
        <v>298</v>
      </c>
      <c r="F291" s="14"/>
      <c r="G291" s="15">
        <f>G292</f>
        <v>0.8</v>
      </c>
    </row>
    <row r="292" spans="1:7" ht="16.5">
      <c r="A292" s="18" t="s">
        <v>15</v>
      </c>
      <c r="B292" s="64">
        <v>205</v>
      </c>
      <c r="C292" s="13" t="s">
        <v>58</v>
      </c>
      <c r="D292" s="13" t="s">
        <v>27</v>
      </c>
      <c r="E292" s="14" t="s">
        <v>298</v>
      </c>
      <c r="F292" s="14" t="s">
        <v>16</v>
      </c>
      <c r="G292" s="15">
        <v>0.8</v>
      </c>
    </row>
    <row r="293" spans="1:7" ht="16.5">
      <c r="A293" s="18" t="s">
        <v>341</v>
      </c>
      <c r="B293" s="64">
        <v>205</v>
      </c>
      <c r="C293" s="13" t="s">
        <v>58</v>
      </c>
      <c r="D293" s="13" t="s">
        <v>27</v>
      </c>
      <c r="E293" s="14" t="s">
        <v>340</v>
      </c>
      <c r="F293" s="14"/>
      <c r="G293" s="15">
        <f>G294</f>
        <v>425.6</v>
      </c>
    </row>
    <row r="294" spans="1:7" ht="16.5">
      <c r="A294" s="18" t="s">
        <v>15</v>
      </c>
      <c r="B294" s="64">
        <v>205</v>
      </c>
      <c r="C294" s="13" t="s">
        <v>58</v>
      </c>
      <c r="D294" s="13" t="s">
        <v>27</v>
      </c>
      <c r="E294" s="14" t="s">
        <v>340</v>
      </c>
      <c r="F294" s="14" t="s">
        <v>16</v>
      </c>
      <c r="G294" s="15">
        <v>425.6</v>
      </c>
    </row>
    <row r="295" spans="1:7" ht="63">
      <c r="A295" s="12" t="s">
        <v>121</v>
      </c>
      <c r="B295" s="64">
        <v>205</v>
      </c>
      <c r="C295" s="14" t="s">
        <v>58</v>
      </c>
      <c r="D295" s="14" t="s">
        <v>27</v>
      </c>
      <c r="E295" s="14" t="s">
        <v>169</v>
      </c>
      <c r="F295" s="14"/>
      <c r="G295" s="15">
        <f>G296+G298</f>
        <v>6180.3</v>
      </c>
    </row>
    <row r="296" spans="1:7" ht="16.5">
      <c r="A296" s="105" t="s">
        <v>321</v>
      </c>
      <c r="B296" s="64">
        <v>205</v>
      </c>
      <c r="C296" s="14" t="s">
        <v>58</v>
      </c>
      <c r="D296" s="14" t="s">
        <v>27</v>
      </c>
      <c r="E296" s="14" t="s">
        <v>313</v>
      </c>
      <c r="F296" s="14"/>
      <c r="G296" s="15">
        <f>G297</f>
        <v>1.5</v>
      </c>
    </row>
    <row r="297" spans="1:7" ht="16.5">
      <c r="A297" s="105" t="s">
        <v>303</v>
      </c>
      <c r="B297" s="64">
        <v>205</v>
      </c>
      <c r="C297" s="14" t="s">
        <v>58</v>
      </c>
      <c r="D297" s="14" t="s">
        <v>27</v>
      </c>
      <c r="E297" s="14" t="s">
        <v>313</v>
      </c>
      <c r="F297" s="14" t="s">
        <v>275</v>
      </c>
      <c r="G297" s="15">
        <v>1.5</v>
      </c>
    </row>
    <row r="298" spans="1:7" ht="16.5">
      <c r="A298" s="12" t="s">
        <v>123</v>
      </c>
      <c r="B298" s="64">
        <v>205</v>
      </c>
      <c r="C298" s="14" t="s">
        <v>58</v>
      </c>
      <c r="D298" s="14" t="s">
        <v>27</v>
      </c>
      <c r="E298" s="14" t="s">
        <v>124</v>
      </c>
      <c r="F298" s="14"/>
      <c r="G298" s="15">
        <f>G299</f>
        <v>6178.8</v>
      </c>
    </row>
    <row r="299" spans="1:7" ht="16.5">
      <c r="A299" s="105" t="s">
        <v>303</v>
      </c>
      <c r="B299" s="64">
        <v>205</v>
      </c>
      <c r="C299" s="14" t="s">
        <v>58</v>
      </c>
      <c r="D299" s="14" t="s">
        <v>27</v>
      </c>
      <c r="E299" s="14" t="s">
        <v>124</v>
      </c>
      <c r="F299" s="14" t="s">
        <v>275</v>
      </c>
      <c r="G299" s="15">
        <v>6178.8</v>
      </c>
    </row>
    <row r="300" spans="1:7" ht="16.5">
      <c r="A300" s="35" t="s">
        <v>76</v>
      </c>
      <c r="B300" s="64">
        <v>205</v>
      </c>
      <c r="C300" s="14" t="s">
        <v>258</v>
      </c>
      <c r="D300" s="14" t="s">
        <v>27</v>
      </c>
      <c r="E300" s="14" t="s">
        <v>77</v>
      </c>
      <c r="F300" s="14"/>
      <c r="G300" s="15">
        <f>G302+G304</f>
        <v>136.6</v>
      </c>
    </row>
    <row r="301" spans="1:8" s="65" customFormat="1" ht="31.5">
      <c r="A301" s="100" t="s">
        <v>264</v>
      </c>
      <c r="B301" s="64">
        <v>205</v>
      </c>
      <c r="C301" s="14" t="s">
        <v>58</v>
      </c>
      <c r="D301" s="14" t="s">
        <v>27</v>
      </c>
      <c r="E301" s="14" t="s">
        <v>247</v>
      </c>
      <c r="F301" s="14"/>
      <c r="G301" s="15">
        <f>G302</f>
        <v>136.6</v>
      </c>
      <c r="H301" s="4"/>
    </row>
    <row r="302" spans="1:7" ht="16.5">
      <c r="A302" s="18" t="s">
        <v>15</v>
      </c>
      <c r="B302" s="64">
        <v>205</v>
      </c>
      <c r="C302" s="14" t="s">
        <v>58</v>
      </c>
      <c r="D302" s="14" t="s">
        <v>27</v>
      </c>
      <c r="E302" s="14" t="s">
        <v>247</v>
      </c>
      <c r="F302" s="14" t="s">
        <v>16</v>
      </c>
      <c r="G302" s="15">
        <v>136.6</v>
      </c>
    </row>
    <row r="303" spans="1:7" ht="31.5" hidden="1">
      <c r="A303" s="18" t="s">
        <v>254</v>
      </c>
      <c r="B303" s="64">
        <v>205</v>
      </c>
      <c r="C303" s="14" t="s">
        <v>58</v>
      </c>
      <c r="D303" s="14" t="s">
        <v>27</v>
      </c>
      <c r="E303" s="14" t="s">
        <v>255</v>
      </c>
      <c r="F303" s="14"/>
      <c r="G303" s="15">
        <f>G304</f>
        <v>0</v>
      </c>
    </row>
    <row r="304" spans="1:7" ht="27" customHeight="1" hidden="1">
      <c r="A304" s="18" t="s">
        <v>15</v>
      </c>
      <c r="B304" s="64">
        <v>205</v>
      </c>
      <c r="C304" s="14" t="s">
        <v>258</v>
      </c>
      <c r="D304" s="14" t="s">
        <v>27</v>
      </c>
      <c r="E304" s="14" t="s">
        <v>255</v>
      </c>
      <c r="F304" s="14" t="s">
        <v>16</v>
      </c>
      <c r="G304" s="15"/>
    </row>
    <row r="305" spans="1:7" ht="16.5">
      <c r="A305" s="30" t="s">
        <v>171</v>
      </c>
      <c r="B305" s="59">
        <v>205</v>
      </c>
      <c r="C305" s="8" t="s">
        <v>158</v>
      </c>
      <c r="D305" s="14"/>
      <c r="E305" s="14"/>
      <c r="F305" s="8"/>
      <c r="G305" s="9">
        <f>G306</f>
        <v>832.8</v>
      </c>
    </row>
    <row r="306" spans="1:7" ht="16.5">
      <c r="A306" s="89" t="s">
        <v>180</v>
      </c>
      <c r="B306" s="64">
        <v>205</v>
      </c>
      <c r="C306" s="14" t="s">
        <v>158</v>
      </c>
      <c r="D306" s="14" t="s">
        <v>19</v>
      </c>
      <c r="E306" s="14"/>
      <c r="F306" s="8"/>
      <c r="G306" s="15">
        <f>G307+G311</f>
        <v>832.8</v>
      </c>
    </row>
    <row r="307" spans="1:7" ht="16.5">
      <c r="A307" s="89" t="s">
        <v>379</v>
      </c>
      <c r="B307" s="64">
        <v>205</v>
      </c>
      <c r="C307" s="14" t="s">
        <v>158</v>
      </c>
      <c r="D307" s="14" t="s">
        <v>19</v>
      </c>
      <c r="E307" s="14" t="s">
        <v>380</v>
      </c>
      <c r="F307" s="8"/>
      <c r="G307" s="15">
        <f>G309</f>
        <v>416.4</v>
      </c>
    </row>
    <row r="308" spans="1:7" ht="16.5">
      <c r="A308" s="89" t="s">
        <v>387</v>
      </c>
      <c r="B308" s="64">
        <v>205</v>
      </c>
      <c r="C308" s="14" t="s">
        <v>158</v>
      </c>
      <c r="D308" s="14" t="s">
        <v>19</v>
      </c>
      <c r="E308" s="14" t="s">
        <v>385</v>
      </c>
      <c r="F308" s="14"/>
      <c r="G308" s="15">
        <f>G309</f>
        <v>416.4</v>
      </c>
    </row>
    <row r="309" spans="1:7" ht="78.75">
      <c r="A309" s="89" t="s">
        <v>388</v>
      </c>
      <c r="B309" s="64">
        <v>205</v>
      </c>
      <c r="C309" s="14" t="s">
        <v>158</v>
      </c>
      <c r="D309" s="14" t="s">
        <v>19</v>
      </c>
      <c r="E309" s="14" t="s">
        <v>386</v>
      </c>
      <c r="F309" s="14"/>
      <c r="G309" s="15">
        <f>G310</f>
        <v>416.4</v>
      </c>
    </row>
    <row r="310" spans="1:7" ht="16.5">
      <c r="A310" s="89" t="s">
        <v>370</v>
      </c>
      <c r="B310" s="64">
        <v>205</v>
      </c>
      <c r="C310" s="14" t="s">
        <v>200</v>
      </c>
      <c r="D310" s="14" t="s">
        <v>19</v>
      </c>
      <c r="E310" s="14" t="s">
        <v>386</v>
      </c>
      <c r="F310" s="14" t="s">
        <v>366</v>
      </c>
      <c r="G310" s="15">
        <v>416.4</v>
      </c>
    </row>
    <row r="311" spans="1:7" ht="16.5">
      <c r="A311" s="35" t="s">
        <v>76</v>
      </c>
      <c r="B311" s="64">
        <v>205</v>
      </c>
      <c r="C311" s="14" t="s">
        <v>158</v>
      </c>
      <c r="D311" s="14" t="s">
        <v>19</v>
      </c>
      <c r="E311" s="14" t="s">
        <v>77</v>
      </c>
      <c r="F311" s="14"/>
      <c r="G311" s="15">
        <f>G312</f>
        <v>416.4</v>
      </c>
    </row>
    <row r="312" spans="1:7" ht="31.5">
      <c r="A312" s="18" t="s">
        <v>375</v>
      </c>
      <c r="B312" s="64">
        <v>205</v>
      </c>
      <c r="C312" s="14" t="s">
        <v>200</v>
      </c>
      <c r="D312" s="14" t="s">
        <v>373</v>
      </c>
      <c r="E312" s="14" t="s">
        <v>374</v>
      </c>
      <c r="F312" s="14"/>
      <c r="G312" s="15">
        <f>G313</f>
        <v>416.4</v>
      </c>
    </row>
    <row r="313" spans="1:7" ht="16.5">
      <c r="A313" s="105" t="s">
        <v>311</v>
      </c>
      <c r="B313" s="64">
        <v>205</v>
      </c>
      <c r="C313" s="14" t="s">
        <v>158</v>
      </c>
      <c r="D313" s="14" t="s">
        <v>19</v>
      </c>
      <c r="E313" s="14" t="s">
        <v>374</v>
      </c>
      <c r="F313" s="14" t="s">
        <v>312</v>
      </c>
      <c r="G313" s="15">
        <v>416.4</v>
      </c>
    </row>
    <row r="314" spans="1:7" ht="16.5">
      <c r="A314" s="30" t="s">
        <v>265</v>
      </c>
      <c r="B314" s="59">
        <v>205</v>
      </c>
      <c r="C314" s="8" t="s">
        <v>186</v>
      </c>
      <c r="D314" s="8"/>
      <c r="E314" s="8"/>
      <c r="F314" s="8"/>
      <c r="G314" s="9">
        <f>G315</f>
        <v>11193.400000000001</v>
      </c>
    </row>
    <row r="315" spans="1:7" ht="16.5">
      <c r="A315" s="12" t="s">
        <v>266</v>
      </c>
      <c r="B315" s="64">
        <v>205</v>
      </c>
      <c r="C315" s="14" t="s">
        <v>186</v>
      </c>
      <c r="D315" s="14" t="s">
        <v>8</v>
      </c>
      <c r="E315" s="14"/>
      <c r="F315" s="14"/>
      <c r="G315" s="15">
        <f>G316+G324</f>
        <v>11193.400000000001</v>
      </c>
    </row>
    <row r="316" spans="1:7" ht="16.5">
      <c r="A316" s="12" t="s">
        <v>229</v>
      </c>
      <c r="B316" s="64">
        <v>205</v>
      </c>
      <c r="C316" s="14" t="s">
        <v>186</v>
      </c>
      <c r="D316" s="14" t="s">
        <v>8</v>
      </c>
      <c r="E316" s="14" t="s">
        <v>230</v>
      </c>
      <c r="F316" s="14"/>
      <c r="G316" s="15">
        <f>G317</f>
        <v>11133.400000000001</v>
      </c>
    </row>
    <row r="317" spans="1:7" ht="16.5">
      <c r="A317" s="12" t="s">
        <v>123</v>
      </c>
      <c r="B317" s="64">
        <v>205</v>
      </c>
      <c r="C317" s="14" t="s">
        <v>186</v>
      </c>
      <c r="D317" s="14" t="s">
        <v>8</v>
      </c>
      <c r="E317" s="14" t="s">
        <v>231</v>
      </c>
      <c r="F317" s="14"/>
      <c r="G317" s="15">
        <f>G318+G321</f>
        <v>11133.400000000001</v>
      </c>
    </row>
    <row r="318" spans="1:7" ht="31.5">
      <c r="A318" s="12" t="s">
        <v>354</v>
      </c>
      <c r="B318" s="64">
        <v>205</v>
      </c>
      <c r="C318" s="14" t="s">
        <v>186</v>
      </c>
      <c r="D318" s="14" t="s">
        <v>8</v>
      </c>
      <c r="E318" s="14" t="s">
        <v>317</v>
      </c>
      <c r="F318" s="14"/>
      <c r="G318" s="15">
        <f>G319+G320</f>
        <v>9374.1</v>
      </c>
    </row>
    <row r="319" spans="1:7" ht="47.25">
      <c r="A319" s="12" t="s">
        <v>308</v>
      </c>
      <c r="B319" s="64">
        <v>205</v>
      </c>
      <c r="C319" s="14" t="s">
        <v>186</v>
      </c>
      <c r="D319" s="14" t="s">
        <v>8</v>
      </c>
      <c r="E319" s="14" t="s">
        <v>317</v>
      </c>
      <c r="F319" s="14" t="s">
        <v>309</v>
      </c>
      <c r="G319" s="15">
        <v>9114.1</v>
      </c>
    </row>
    <row r="320" spans="1:7" ht="16.5">
      <c r="A320" s="105" t="s">
        <v>311</v>
      </c>
      <c r="B320" s="64">
        <v>205</v>
      </c>
      <c r="C320" s="14" t="s">
        <v>186</v>
      </c>
      <c r="D320" s="14" t="s">
        <v>8</v>
      </c>
      <c r="E320" s="14" t="s">
        <v>317</v>
      </c>
      <c r="F320" s="14" t="s">
        <v>312</v>
      </c>
      <c r="G320" s="15">
        <v>260</v>
      </c>
    </row>
    <row r="321" spans="1:7" ht="31.5">
      <c r="A321" s="12" t="s">
        <v>355</v>
      </c>
      <c r="B321" s="64">
        <v>205</v>
      </c>
      <c r="C321" s="14" t="s">
        <v>186</v>
      </c>
      <c r="D321" s="14" t="s">
        <v>8</v>
      </c>
      <c r="E321" s="14" t="s">
        <v>318</v>
      </c>
      <c r="F321" s="14"/>
      <c r="G321" s="15">
        <f>G322+G323</f>
        <v>1759.3000000000002</v>
      </c>
    </row>
    <row r="322" spans="1:7" ht="47.25">
      <c r="A322" s="12" t="s">
        <v>308</v>
      </c>
      <c r="B322" s="64">
        <v>205</v>
      </c>
      <c r="C322" s="14" t="s">
        <v>186</v>
      </c>
      <c r="D322" s="14" t="s">
        <v>8</v>
      </c>
      <c r="E322" s="14" t="s">
        <v>318</v>
      </c>
      <c r="F322" s="14" t="s">
        <v>309</v>
      </c>
      <c r="G322" s="15">
        <v>1660.4</v>
      </c>
    </row>
    <row r="323" spans="1:7" ht="16.5">
      <c r="A323" s="105" t="s">
        <v>311</v>
      </c>
      <c r="B323" s="64">
        <v>205</v>
      </c>
      <c r="C323" s="14" t="s">
        <v>186</v>
      </c>
      <c r="D323" s="14" t="s">
        <v>8</v>
      </c>
      <c r="E323" s="14" t="s">
        <v>318</v>
      </c>
      <c r="F323" s="14" t="s">
        <v>312</v>
      </c>
      <c r="G323" s="15">
        <v>98.9</v>
      </c>
    </row>
    <row r="324" spans="1:7" ht="16.5">
      <c r="A324" s="35" t="s">
        <v>76</v>
      </c>
      <c r="B324" s="64">
        <v>205</v>
      </c>
      <c r="C324" s="14" t="s">
        <v>186</v>
      </c>
      <c r="D324" s="14" t="s">
        <v>8</v>
      </c>
      <c r="E324" s="14" t="s">
        <v>77</v>
      </c>
      <c r="F324" s="14"/>
      <c r="G324" s="15">
        <f>G325</f>
        <v>60</v>
      </c>
    </row>
    <row r="325" spans="1:7" ht="47.25">
      <c r="A325" s="18" t="s">
        <v>256</v>
      </c>
      <c r="B325" s="64">
        <v>205</v>
      </c>
      <c r="C325" s="14" t="s">
        <v>186</v>
      </c>
      <c r="D325" s="14" t="s">
        <v>8</v>
      </c>
      <c r="E325" s="14" t="s">
        <v>242</v>
      </c>
      <c r="F325" s="14"/>
      <c r="G325" s="15">
        <f>G326</f>
        <v>60</v>
      </c>
    </row>
    <row r="326" spans="1:7" ht="16.5">
      <c r="A326" s="105" t="s">
        <v>311</v>
      </c>
      <c r="B326" s="64">
        <v>205</v>
      </c>
      <c r="C326" s="14" t="s">
        <v>186</v>
      </c>
      <c r="D326" s="14" t="s">
        <v>8</v>
      </c>
      <c r="E326" s="14" t="s">
        <v>242</v>
      </c>
      <c r="F326" s="14" t="s">
        <v>312</v>
      </c>
      <c r="G326" s="15">
        <v>60</v>
      </c>
    </row>
    <row r="327" spans="1:7" ht="16.5">
      <c r="A327" s="6" t="s">
        <v>193</v>
      </c>
      <c r="B327" s="59"/>
      <c r="C327" s="8"/>
      <c r="D327" s="8"/>
      <c r="E327" s="8"/>
      <c r="F327" s="8"/>
      <c r="G327" s="9">
        <f>G7+G25+G141+G168+G245</f>
        <v>594403.7999999999</v>
      </c>
    </row>
    <row r="382" ht="15">
      <c r="G382" s="56"/>
    </row>
    <row r="383" ht="15">
      <c r="G383" s="56"/>
    </row>
  </sheetData>
  <sheetProtection/>
  <mergeCells count="9">
    <mergeCell ref="F2:G2"/>
    <mergeCell ref="A4:G4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7086614173228347" right="0.5118110236220472" top="0.7480314960629921" bottom="0.7480314960629921" header="0.31496062992125984" footer="0.31496062992125984"/>
  <pageSetup fitToHeight="9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82"/>
  <sheetViews>
    <sheetView view="pageBreakPreview" zoomScaleSheetLayoutView="100" zoomScalePageLayoutView="0" workbookViewId="0" topLeftCell="C1">
      <selection activeCell="G1" sqref="G1:H1"/>
    </sheetView>
  </sheetViews>
  <sheetFormatPr defaultColWidth="9.140625" defaultRowHeight="15"/>
  <cols>
    <col min="1" max="1" width="69.7109375" style="1" customWidth="1"/>
    <col min="2" max="2" width="9.8515625" style="1" customWidth="1"/>
    <col min="3" max="3" width="14.57421875" style="3" customWidth="1"/>
    <col min="4" max="4" width="13.421875" style="3" customWidth="1"/>
    <col min="5" max="5" width="13.00390625" style="3" customWidth="1"/>
    <col min="6" max="6" width="9.140625" style="3" customWidth="1"/>
    <col min="7" max="8" width="17.28125" style="57" customWidth="1"/>
    <col min="9" max="9" width="17.57421875" style="4" customWidth="1"/>
    <col min="10" max="16384" width="9.140625" style="5" customWidth="1"/>
  </cols>
  <sheetData>
    <row r="1" spans="3:8" ht="66.75" customHeight="1">
      <c r="C1" s="2"/>
      <c r="D1" s="2"/>
      <c r="F1" s="94"/>
      <c r="G1" s="126" t="s">
        <v>350</v>
      </c>
      <c r="H1" s="126"/>
    </row>
    <row r="2" spans="3:8" ht="12" customHeight="1">
      <c r="C2" s="2"/>
      <c r="D2" s="2"/>
      <c r="F2" s="82"/>
      <c r="G2" s="82"/>
      <c r="H2" s="82"/>
    </row>
    <row r="3" spans="1:8" ht="57.75" customHeight="1">
      <c r="A3" s="120" t="s">
        <v>347</v>
      </c>
      <c r="B3" s="120"/>
      <c r="C3" s="120"/>
      <c r="D3" s="120"/>
      <c r="E3" s="120"/>
      <c r="F3" s="120"/>
      <c r="G3" s="120"/>
      <c r="H3" s="98"/>
    </row>
    <row r="4" spans="1:8" ht="15" customHeight="1">
      <c r="A4" s="122" t="s">
        <v>1</v>
      </c>
      <c r="B4" s="130" t="s">
        <v>207</v>
      </c>
      <c r="C4" s="114" t="s">
        <v>2</v>
      </c>
      <c r="D4" s="114" t="s">
        <v>3</v>
      </c>
      <c r="E4" s="114" t="s">
        <v>4</v>
      </c>
      <c r="F4" s="115" t="s">
        <v>5</v>
      </c>
      <c r="G4" s="123" t="s">
        <v>272</v>
      </c>
      <c r="H4" s="123" t="s">
        <v>277</v>
      </c>
    </row>
    <row r="5" spans="1:8" ht="108.75" customHeight="1">
      <c r="A5" s="130"/>
      <c r="B5" s="131"/>
      <c r="C5" s="132"/>
      <c r="D5" s="132"/>
      <c r="E5" s="132"/>
      <c r="F5" s="133"/>
      <c r="G5" s="129"/>
      <c r="H5" s="129"/>
    </row>
    <row r="6" spans="1:8" ht="33.75" customHeight="1">
      <c r="A6" s="60" t="s">
        <v>17</v>
      </c>
      <c r="B6" s="67">
        <v>126</v>
      </c>
      <c r="C6" s="61"/>
      <c r="D6" s="61"/>
      <c r="E6" s="62"/>
      <c r="F6" s="62"/>
      <c r="G6" s="63">
        <f>G8+G12+G20</f>
        <v>15180</v>
      </c>
      <c r="H6" s="63">
        <f>H8+H12+H20</f>
        <v>15969.4</v>
      </c>
    </row>
    <row r="7" spans="1:9" s="84" customFormat="1" ht="16.5">
      <c r="A7" s="86" t="s">
        <v>7</v>
      </c>
      <c r="B7" s="90">
        <v>126</v>
      </c>
      <c r="C7" s="91" t="s">
        <v>8</v>
      </c>
      <c r="D7" s="91"/>
      <c r="E7" s="93"/>
      <c r="F7" s="93"/>
      <c r="G7" s="92">
        <f>G8+G12+G20</f>
        <v>15180</v>
      </c>
      <c r="H7" s="92">
        <f>H8+H12+H20</f>
        <v>15969.4</v>
      </c>
      <c r="I7" s="83"/>
    </row>
    <row r="8" spans="1:9" s="65" customFormat="1" ht="31.5">
      <c r="A8" s="12" t="s">
        <v>10</v>
      </c>
      <c r="B8" s="64">
        <v>126</v>
      </c>
      <c r="C8" s="13" t="s">
        <v>8</v>
      </c>
      <c r="D8" s="13" t="s">
        <v>11</v>
      </c>
      <c r="E8" s="14"/>
      <c r="F8" s="14"/>
      <c r="G8" s="15">
        <f>G10</f>
        <v>1946</v>
      </c>
      <c r="H8" s="15">
        <f>H10</f>
        <v>2047</v>
      </c>
      <c r="I8" s="4"/>
    </row>
    <row r="9" spans="1:9" s="65" customFormat="1" ht="47.25">
      <c r="A9" s="12" t="s">
        <v>12</v>
      </c>
      <c r="B9" s="64">
        <v>126</v>
      </c>
      <c r="C9" s="13" t="s">
        <v>8</v>
      </c>
      <c r="D9" s="13" t="s">
        <v>11</v>
      </c>
      <c r="E9" s="14" t="s">
        <v>13</v>
      </c>
      <c r="F9" s="14"/>
      <c r="G9" s="15">
        <f>G10</f>
        <v>1946</v>
      </c>
      <c r="H9" s="15">
        <f>H10</f>
        <v>2047</v>
      </c>
      <c r="I9" s="4"/>
    </row>
    <row r="10" spans="1:9" s="65" customFormat="1" ht="16.5">
      <c r="A10" s="12" t="s">
        <v>9</v>
      </c>
      <c r="B10" s="64">
        <v>126</v>
      </c>
      <c r="C10" s="13" t="s">
        <v>8</v>
      </c>
      <c r="D10" s="13" t="s">
        <v>11</v>
      </c>
      <c r="E10" s="17" t="s">
        <v>14</v>
      </c>
      <c r="F10" s="14"/>
      <c r="G10" s="15">
        <f>G11</f>
        <v>1946</v>
      </c>
      <c r="H10" s="15">
        <f>H11</f>
        <v>2047</v>
      </c>
      <c r="I10" s="4"/>
    </row>
    <row r="11" spans="1:9" s="65" customFormat="1" ht="16.5">
      <c r="A11" s="18" t="s">
        <v>15</v>
      </c>
      <c r="B11" s="64">
        <v>126</v>
      </c>
      <c r="C11" s="13" t="s">
        <v>8</v>
      </c>
      <c r="D11" s="13" t="s">
        <v>11</v>
      </c>
      <c r="E11" s="17" t="s">
        <v>14</v>
      </c>
      <c r="F11" s="14" t="s">
        <v>16</v>
      </c>
      <c r="G11" s="15">
        <v>1946</v>
      </c>
      <c r="H11" s="15">
        <v>2047</v>
      </c>
      <c r="I11" s="19"/>
    </row>
    <row r="12" spans="1:9" s="65" customFormat="1" ht="31.5">
      <c r="A12" s="12" t="s">
        <v>18</v>
      </c>
      <c r="B12" s="64">
        <v>126</v>
      </c>
      <c r="C12" s="13" t="s">
        <v>8</v>
      </c>
      <c r="D12" s="13" t="s">
        <v>19</v>
      </c>
      <c r="E12" s="14"/>
      <c r="F12" s="14"/>
      <c r="G12" s="15">
        <f>G13</f>
        <v>12919.5</v>
      </c>
      <c r="H12" s="15">
        <f>H13</f>
        <v>13591.5</v>
      </c>
      <c r="I12" s="4"/>
    </row>
    <row r="13" spans="1:9" s="65" customFormat="1" ht="47.25">
      <c r="A13" s="12" t="s">
        <v>20</v>
      </c>
      <c r="B13" s="64">
        <v>126</v>
      </c>
      <c r="C13" s="13" t="s">
        <v>8</v>
      </c>
      <c r="D13" s="13" t="s">
        <v>19</v>
      </c>
      <c r="E13" s="14" t="s">
        <v>13</v>
      </c>
      <c r="F13" s="14"/>
      <c r="G13" s="15">
        <f>G14+G16+G18</f>
        <v>12919.5</v>
      </c>
      <c r="H13" s="15">
        <f>H14+H16+H18</f>
        <v>13591.5</v>
      </c>
      <c r="I13" s="4"/>
    </row>
    <row r="14" spans="1:9" s="65" customFormat="1" ht="16.5">
      <c r="A14" s="12" t="s">
        <v>21</v>
      </c>
      <c r="B14" s="64">
        <v>126</v>
      </c>
      <c r="C14" s="13" t="s">
        <v>8</v>
      </c>
      <c r="D14" s="13" t="s">
        <v>19</v>
      </c>
      <c r="E14" s="14" t="s">
        <v>22</v>
      </c>
      <c r="F14" s="14"/>
      <c r="G14" s="15">
        <f>G15</f>
        <v>9652.5</v>
      </c>
      <c r="H14" s="15">
        <f>H15</f>
        <v>10153.5</v>
      </c>
      <c r="I14" s="4"/>
    </row>
    <row r="15" spans="1:9" s="65" customFormat="1" ht="16.5">
      <c r="A15" s="18" t="s">
        <v>15</v>
      </c>
      <c r="B15" s="64">
        <v>126</v>
      </c>
      <c r="C15" s="13" t="s">
        <v>8</v>
      </c>
      <c r="D15" s="13" t="s">
        <v>19</v>
      </c>
      <c r="E15" s="14" t="s">
        <v>22</v>
      </c>
      <c r="F15" s="14" t="s">
        <v>16</v>
      </c>
      <c r="G15" s="15">
        <v>9652.5</v>
      </c>
      <c r="H15" s="15">
        <v>10153.5</v>
      </c>
      <c r="I15" s="4"/>
    </row>
    <row r="16" spans="1:9" s="65" customFormat="1" ht="16.5">
      <c r="A16" s="12" t="s">
        <v>23</v>
      </c>
      <c r="B16" s="64">
        <v>126</v>
      </c>
      <c r="C16" s="13" t="s">
        <v>8</v>
      </c>
      <c r="D16" s="13" t="s">
        <v>19</v>
      </c>
      <c r="E16" s="14" t="s">
        <v>24</v>
      </c>
      <c r="F16" s="14"/>
      <c r="G16" s="15">
        <f>G17</f>
        <v>3224</v>
      </c>
      <c r="H16" s="15">
        <f>H17</f>
        <v>3392</v>
      </c>
      <c r="I16" s="4"/>
    </row>
    <row r="17" spans="1:9" s="65" customFormat="1" ht="16.5">
      <c r="A17" s="18" t="s">
        <v>15</v>
      </c>
      <c r="B17" s="64">
        <v>126</v>
      </c>
      <c r="C17" s="13" t="s">
        <v>8</v>
      </c>
      <c r="D17" s="13" t="s">
        <v>19</v>
      </c>
      <c r="E17" s="14" t="s">
        <v>24</v>
      </c>
      <c r="F17" s="14" t="s">
        <v>16</v>
      </c>
      <c r="G17" s="15">
        <v>3224</v>
      </c>
      <c r="H17" s="15">
        <v>3392</v>
      </c>
      <c r="I17" s="4"/>
    </row>
    <row r="18" spans="1:9" s="65" customFormat="1" ht="16.5">
      <c r="A18" s="18" t="s">
        <v>299</v>
      </c>
      <c r="B18" s="64">
        <v>126</v>
      </c>
      <c r="C18" s="13" t="s">
        <v>8</v>
      </c>
      <c r="D18" s="13" t="s">
        <v>19</v>
      </c>
      <c r="E18" s="14" t="s">
        <v>298</v>
      </c>
      <c r="F18" s="14"/>
      <c r="G18" s="15">
        <f>G19</f>
        <v>43</v>
      </c>
      <c r="H18" s="15">
        <f>H19</f>
        <v>46</v>
      </c>
      <c r="I18" s="4"/>
    </row>
    <row r="19" spans="1:9" s="65" customFormat="1" ht="16.5">
      <c r="A19" s="18" t="s">
        <v>15</v>
      </c>
      <c r="B19" s="64">
        <v>126</v>
      </c>
      <c r="C19" s="13" t="s">
        <v>8</v>
      </c>
      <c r="D19" s="13" t="s">
        <v>19</v>
      </c>
      <c r="E19" s="14" t="s">
        <v>298</v>
      </c>
      <c r="F19" s="14" t="s">
        <v>16</v>
      </c>
      <c r="G19" s="15">
        <v>43</v>
      </c>
      <c r="H19" s="15">
        <v>46</v>
      </c>
      <c r="I19" s="4"/>
    </row>
    <row r="20" spans="1:9" s="65" customFormat="1" ht="16.5">
      <c r="A20" s="12" t="s">
        <v>44</v>
      </c>
      <c r="B20" s="64">
        <v>126</v>
      </c>
      <c r="C20" s="13" t="s">
        <v>8</v>
      </c>
      <c r="D20" s="13" t="s">
        <v>259</v>
      </c>
      <c r="E20" s="14"/>
      <c r="F20" s="14"/>
      <c r="G20" s="15">
        <f aca="true" t="shared" si="0" ref="G20:H22">G21</f>
        <v>314.5</v>
      </c>
      <c r="H20" s="15">
        <f t="shared" si="0"/>
        <v>330.9</v>
      </c>
      <c r="I20" s="4"/>
    </row>
    <row r="21" spans="1:9" s="65" customFormat="1" ht="31.5">
      <c r="A21" s="12" t="s">
        <v>51</v>
      </c>
      <c r="B21" s="64">
        <v>126</v>
      </c>
      <c r="C21" s="13" t="s">
        <v>8</v>
      </c>
      <c r="D21" s="13" t="s">
        <v>259</v>
      </c>
      <c r="E21" s="14" t="s">
        <v>52</v>
      </c>
      <c r="F21" s="14"/>
      <c r="G21" s="15">
        <f t="shared" si="0"/>
        <v>314.5</v>
      </c>
      <c r="H21" s="15">
        <f t="shared" si="0"/>
        <v>330.9</v>
      </c>
      <c r="I21" s="4"/>
    </row>
    <row r="22" spans="1:9" s="65" customFormat="1" ht="16.5">
      <c r="A22" s="12" t="s">
        <v>53</v>
      </c>
      <c r="B22" s="64">
        <v>126</v>
      </c>
      <c r="C22" s="13" t="s">
        <v>8</v>
      </c>
      <c r="D22" s="13" t="s">
        <v>259</v>
      </c>
      <c r="E22" s="14" t="s">
        <v>54</v>
      </c>
      <c r="F22" s="14"/>
      <c r="G22" s="15">
        <f t="shared" si="0"/>
        <v>314.5</v>
      </c>
      <c r="H22" s="15">
        <f t="shared" si="0"/>
        <v>330.9</v>
      </c>
      <c r="I22" s="4"/>
    </row>
    <row r="23" spans="1:9" s="65" customFormat="1" ht="16.5">
      <c r="A23" s="18" t="s">
        <v>15</v>
      </c>
      <c r="B23" s="64">
        <v>126</v>
      </c>
      <c r="C23" s="13" t="s">
        <v>8</v>
      </c>
      <c r="D23" s="13" t="s">
        <v>259</v>
      </c>
      <c r="E23" s="14" t="s">
        <v>54</v>
      </c>
      <c r="F23" s="14" t="s">
        <v>16</v>
      </c>
      <c r="G23" s="15">
        <v>314.5</v>
      </c>
      <c r="H23" s="15">
        <v>330.9</v>
      </c>
      <c r="I23" s="4"/>
    </row>
    <row r="24" spans="1:9" s="72" customFormat="1" ht="43.5" customHeight="1">
      <c r="A24" s="66" t="s">
        <v>25</v>
      </c>
      <c r="B24" s="67">
        <v>127</v>
      </c>
      <c r="C24" s="68"/>
      <c r="D24" s="68"/>
      <c r="E24" s="69"/>
      <c r="F24" s="69"/>
      <c r="G24" s="70">
        <f>G25+G46+G88+G66</f>
        <v>104178.30000000002</v>
      </c>
      <c r="H24" s="70">
        <f>H25+H46+H88+H66</f>
        <v>109583.29999999999</v>
      </c>
      <c r="I24" s="71"/>
    </row>
    <row r="25" spans="1:9" s="84" customFormat="1" ht="16.5">
      <c r="A25" s="86" t="s">
        <v>7</v>
      </c>
      <c r="B25" s="90">
        <v>127</v>
      </c>
      <c r="C25" s="91" t="s">
        <v>8</v>
      </c>
      <c r="D25" s="91"/>
      <c r="E25" s="93"/>
      <c r="F25" s="93"/>
      <c r="G25" s="92">
        <f>G26+G34</f>
        <v>46478.5</v>
      </c>
      <c r="H25" s="92">
        <f>H26+H34</f>
        <v>48895.299999999996</v>
      </c>
      <c r="I25" s="83"/>
    </row>
    <row r="26" spans="1:9" s="65" customFormat="1" ht="47.25">
      <c r="A26" s="12" t="s">
        <v>26</v>
      </c>
      <c r="B26" s="64">
        <v>127</v>
      </c>
      <c r="C26" s="13" t="s">
        <v>8</v>
      </c>
      <c r="D26" s="13" t="s">
        <v>27</v>
      </c>
      <c r="E26" s="14"/>
      <c r="F26" s="14"/>
      <c r="G26" s="15">
        <f>G27</f>
        <v>44498.8</v>
      </c>
      <c r="H26" s="15">
        <f>H27</f>
        <v>46812.7</v>
      </c>
      <c r="I26" s="4"/>
    </row>
    <row r="27" spans="1:9" s="65" customFormat="1" ht="72" customHeight="1">
      <c r="A27" s="12" t="s">
        <v>28</v>
      </c>
      <c r="B27" s="64">
        <v>127</v>
      </c>
      <c r="C27" s="13" t="s">
        <v>8</v>
      </c>
      <c r="D27" s="13" t="s">
        <v>27</v>
      </c>
      <c r="E27" s="14" t="s">
        <v>13</v>
      </c>
      <c r="F27" s="14"/>
      <c r="G27" s="15">
        <f>G28+G30+G32</f>
        <v>44498.8</v>
      </c>
      <c r="H27" s="15">
        <f>H28+H30+H33</f>
        <v>46812.7</v>
      </c>
      <c r="I27" s="4"/>
    </row>
    <row r="28" spans="1:9" s="65" customFormat="1" ht="16.5">
      <c r="A28" s="12" t="s">
        <v>21</v>
      </c>
      <c r="B28" s="64">
        <v>127</v>
      </c>
      <c r="C28" s="13" t="s">
        <v>8</v>
      </c>
      <c r="D28" s="13" t="s">
        <v>27</v>
      </c>
      <c r="E28" s="14" t="s">
        <v>22</v>
      </c>
      <c r="F28" s="14"/>
      <c r="G28" s="15">
        <f>G29</f>
        <v>42856.8</v>
      </c>
      <c r="H28" s="15">
        <f>H29</f>
        <v>45084.7</v>
      </c>
      <c r="I28" s="4"/>
    </row>
    <row r="29" spans="1:9" s="65" customFormat="1" ht="16.5">
      <c r="A29" s="18" t="s">
        <v>15</v>
      </c>
      <c r="B29" s="64">
        <v>127</v>
      </c>
      <c r="C29" s="13" t="s">
        <v>8</v>
      </c>
      <c r="D29" s="13" t="s">
        <v>27</v>
      </c>
      <c r="E29" s="14" t="s">
        <v>22</v>
      </c>
      <c r="F29" s="14" t="s">
        <v>16</v>
      </c>
      <c r="G29" s="15">
        <v>42856.8</v>
      </c>
      <c r="H29" s="15">
        <v>45084.7</v>
      </c>
      <c r="I29" s="4"/>
    </row>
    <row r="30" spans="1:9" s="65" customFormat="1" ht="31.5">
      <c r="A30" s="18" t="s">
        <v>29</v>
      </c>
      <c r="B30" s="64">
        <v>127</v>
      </c>
      <c r="C30" s="13" t="s">
        <v>8</v>
      </c>
      <c r="D30" s="13" t="s">
        <v>27</v>
      </c>
      <c r="E30" s="14" t="s">
        <v>30</v>
      </c>
      <c r="F30" s="14"/>
      <c r="G30" s="15">
        <f>G31</f>
        <v>1630</v>
      </c>
      <c r="H30" s="15">
        <f>H31</f>
        <v>1715</v>
      </c>
      <c r="I30" s="4"/>
    </row>
    <row r="31" spans="1:9" s="65" customFormat="1" ht="16.5">
      <c r="A31" s="18" t="s">
        <v>15</v>
      </c>
      <c r="B31" s="64">
        <v>127</v>
      </c>
      <c r="C31" s="13" t="s">
        <v>8</v>
      </c>
      <c r="D31" s="13" t="s">
        <v>27</v>
      </c>
      <c r="E31" s="14" t="s">
        <v>30</v>
      </c>
      <c r="F31" s="14" t="s">
        <v>16</v>
      </c>
      <c r="G31" s="15">
        <v>1630</v>
      </c>
      <c r="H31" s="15">
        <v>1715</v>
      </c>
      <c r="I31" s="4"/>
    </row>
    <row r="32" spans="1:9" s="65" customFormat="1" ht="16.5">
      <c r="A32" s="18" t="s">
        <v>299</v>
      </c>
      <c r="B32" s="64">
        <v>127</v>
      </c>
      <c r="C32" s="13" t="s">
        <v>8</v>
      </c>
      <c r="D32" s="13" t="s">
        <v>27</v>
      </c>
      <c r="E32" s="14" t="s">
        <v>298</v>
      </c>
      <c r="F32" s="14"/>
      <c r="G32" s="15">
        <f>G33</f>
        <v>12</v>
      </c>
      <c r="H32" s="15">
        <f>H33</f>
        <v>13</v>
      </c>
      <c r="I32" s="4"/>
    </row>
    <row r="33" spans="1:9" s="65" customFormat="1" ht="16.5">
      <c r="A33" s="18" t="s">
        <v>15</v>
      </c>
      <c r="B33" s="64">
        <v>127</v>
      </c>
      <c r="C33" s="13" t="s">
        <v>8</v>
      </c>
      <c r="D33" s="13" t="s">
        <v>27</v>
      </c>
      <c r="E33" s="14" t="s">
        <v>298</v>
      </c>
      <c r="F33" s="14" t="s">
        <v>16</v>
      </c>
      <c r="G33" s="15">
        <v>12</v>
      </c>
      <c r="H33" s="15">
        <v>13</v>
      </c>
      <c r="I33" s="4"/>
    </row>
    <row r="34" spans="1:9" s="65" customFormat="1" ht="16.5">
      <c r="A34" s="12" t="s">
        <v>44</v>
      </c>
      <c r="B34" s="64">
        <v>127</v>
      </c>
      <c r="C34" s="13" t="s">
        <v>8</v>
      </c>
      <c r="D34" s="13" t="s">
        <v>259</v>
      </c>
      <c r="E34" s="14"/>
      <c r="F34" s="14"/>
      <c r="G34" s="15">
        <f>G35+G38+G41</f>
        <v>1979.6999999999998</v>
      </c>
      <c r="H34" s="15">
        <f>H35+H38+H41</f>
        <v>2082.6</v>
      </c>
      <c r="I34" s="4"/>
    </row>
    <row r="35" spans="1:9" s="65" customFormat="1" ht="31.5">
      <c r="A35" s="18" t="s">
        <v>47</v>
      </c>
      <c r="B35" s="64">
        <v>127</v>
      </c>
      <c r="C35" s="13" t="s">
        <v>8</v>
      </c>
      <c r="D35" s="13" t="s">
        <v>259</v>
      </c>
      <c r="E35" s="14" t="s">
        <v>48</v>
      </c>
      <c r="F35" s="14"/>
      <c r="G35" s="15">
        <f>G36</f>
        <v>211.8</v>
      </c>
      <c r="H35" s="15">
        <f>H36</f>
        <v>222.8</v>
      </c>
      <c r="I35" s="4"/>
    </row>
    <row r="36" spans="1:9" s="65" customFormat="1" ht="16.5">
      <c r="A36" s="18" t="s">
        <v>278</v>
      </c>
      <c r="B36" s="64">
        <v>127</v>
      </c>
      <c r="C36" s="13" t="s">
        <v>8</v>
      </c>
      <c r="D36" s="13" t="s">
        <v>259</v>
      </c>
      <c r="E36" s="14" t="s">
        <v>279</v>
      </c>
      <c r="F36" s="14"/>
      <c r="G36" s="15">
        <f>G37</f>
        <v>211.8</v>
      </c>
      <c r="H36" s="15">
        <f>H37</f>
        <v>222.8</v>
      </c>
      <c r="I36" s="4"/>
    </row>
    <row r="37" spans="1:8" ht="16.5">
      <c r="A37" s="18" t="s">
        <v>15</v>
      </c>
      <c r="B37" s="64">
        <v>127</v>
      </c>
      <c r="C37" s="13" t="s">
        <v>8</v>
      </c>
      <c r="D37" s="13" t="s">
        <v>259</v>
      </c>
      <c r="E37" s="14" t="s">
        <v>279</v>
      </c>
      <c r="F37" s="14" t="s">
        <v>16</v>
      </c>
      <c r="G37" s="15">
        <v>211.8</v>
      </c>
      <c r="H37" s="15">
        <v>222.8</v>
      </c>
    </row>
    <row r="38" spans="1:8" ht="31.5">
      <c r="A38" s="18" t="s">
        <v>51</v>
      </c>
      <c r="B38" s="64">
        <v>127</v>
      </c>
      <c r="C38" s="13" t="s">
        <v>8</v>
      </c>
      <c r="D38" s="13" t="s">
        <v>259</v>
      </c>
      <c r="E38" s="14" t="s">
        <v>52</v>
      </c>
      <c r="F38" s="14"/>
      <c r="G38" s="15">
        <f>G39</f>
        <v>91.1</v>
      </c>
      <c r="H38" s="15">
        <f>H39</f>
        <v>95.8</v>
      </c>
    </row>
    <row r="39" spans="1:8" ht="16.5">
      <c r="A39" s="18" t="s">
        <v>53</v>
      </c>
      <c r="B39" s="64">
        <v>127</v>
      </c>
      <c r="C39" s="13" t="s">
        <v>8</v>
      </c>
      <c r="D39" s="13" t="s">
        <v>259</v>
      </c>
      <c r="E39" s="14" t="s">
        <v>54</v>
      </c>
      <c r="F39" s="14"/>
      <c r="G39" s="15">
        <f>G40</f>
        <v>91.1</v>
      </c>
      <c r="H39" s="15">
        <f>H40</f>
        <v>95.8</v>
      </c>
    </row>
    <row r="40" spans="1:8" ht="16.5">
      <c r="A40" s="18" t="s">
        <v>15</v>
      </c>
      <c r="B40" s="64">
        <v>127</v>
      </c>
      <c r="C40" s="13" t="s">
        <v>8</v>
      </c>
      <c r="D40" s="13" t="s">
        <v>259</v>
      </c>
      <c r="E40" s="14" t="s">
        <v>54</v>
      </c>
      <c r="F40" s="14" t="s">
        <v>16</v>
      </c>
      <c r="G40" s="15">
        <v>91.1</v>
      </c>
      <c r="H40" s="15">
        <v>95.8</v>
      </c>
    </row>
    <row r="41" spans="1:8" ht="16.5">
      <c r="A41" s="52" t="s">
        <v>76</v>
      </c>
      <c r="B41" s="64">
        <v>127</v>
      </c>
      <c r="C41" s="13" t="s">
        <v>8</v>
      </c>
      <c r="D41" s="13" t="s">
        <v>259</v>
      </c>
      <c r="E41" s="14" t="s">
        <v>77</v>
      </c>
      <c r="F41" s="14"/>
      <c r="G41" s="15">
        <f>G42+G44</f>
        <v>1676.8</v>
      </c>
      <c r="H41" s="15">
        <f>H42+H44</f>
        <v>1764</v>
      </c>
    </row>
    <row r="42" spans="1:8" ht="47.25">
      <c r="A42" s="100" t="s">
        <v>287</v>
      </c>
      <c r="B42" s="64">
        <v>127</v>
      </c>
      <c r="C42" s="13" t="s">
        <v>8</v>
      </c>
      <c r="D42" s="13" t="s">
        <v>259</v>
      </c>
      <c r="E42" s="14" t="s">
        <v>288</v>
      </c>
      <c r="F42" s="14"/>
      <c r="G42" s="15">
        <f>G43</f>
        <v>316</v>
      </c>
      <c r="H42" s="15">
        <f>H43</f>
        <v>332.4</v>
      </c>
    </row>
    <row r="43" spans="1:8" ht="16.5">
      <c r="A43" s="18" t="s">
        <v>15</v>
      </c>
      <c r="B43" s="64">
        <v>127</v>
      </c>
      <c r="C43" s="13" t="s">
        <v>8</v>
      </c>
      <c r="D43" s="13" t="s">
        <v>259</v>
      </c>
      <c r="E43" s="14" t="s">
        <v>288</v>
      </c>
      <c r="F43" s="14" t="s">
        <v>16</v>
      </c>
      <c r="G43" s="15">
        <v>316</v>
      </c>
      <c r="H43" s="15">
        <v>332.4</v>
      </c>
    </row>
    <row r="44" spans="1:8" ht="78.75">
      <c r="A44" s="100" t="s">
        <v>343</v>
      </c>
      <c r="B44" s="64">
        <v>127</v>
      </c>
      <c r="C44" s="13" t="s">
        <v>8</v>
      </c>
      <c r="D44" s="13" t="s">
        <v>259</v>
      </c>
      <c r="E44" s="14" t="s">
        <v>280</v>
      </c>
      <c r="F44" s="14"/>
      <c r="G44" s="15">
        <f>G45</f>
        <v>1360.8</v>
      </c>
      <c r="H44" s="15">
        <f>H45</f>
        <v>1431.6</v>
      </c>
    </row>
    <row r="45" spans="1:8" ht="16.5">
      <c r="A45" s="18" t="s">
        <v>15</v>
      </c>
      <c r="B45" s="64">
        <v>127</v>
      </c>
      <c r="C45" s="13" t="s">
        <v>8</v>
      </c>
      <c r="D45" s="13" t="s">
        <v>259</v>
      </c>
      <c r="E45" s="14" t="s">
        <v>280</v>
      </c>
      <c r="F45" s="14" t="s">
        <v>16</v>
      </c>
      <c r="G45" s="15">
        <v>1360.8</v>
      </c>
      <c r="H45" s="15">
        <v>1431.6</v>
      </c>
    </row>
    <row r="46" spans="1:8" ht="16.5">
      <c r="A46" s="6" t="s">
        <v>55</v>
      </c>
      <c r="B46" s="59">
        <v>127</v>
      </c>
      <c r="C46" s="7" t="s">
        <v>27</v>
      </c>
      <c r="D46" s="7"/>
      <c r="E46" s="8"/>
      <c r="F46" s="8"/>
      <c r="G46" s="9">
        <f>G47+G56+G60</f>
        <v>40251.700000000004</v>
      </c>
      <c r="H46" s="9">
        <f>H47+H56+H60</f>
        <v>42344.7</v>
      </c>
    </row>
    <row r="47" spans="1:9" s="65" customFormat="1" ht="16.5">
      <c r="A47" s="12" t="s">
        <v>57</v>
      </c>
      <c r="B47" s="64">
        <v>127</v>
      </c>
      <c r="C47" s="13" t="s">
        <v>27</v>
      </c>
      <c r="D47" s="13" t="s">
        <v>58</v>
      </c>
      <c r="E47" s="14"/>
      <c r="F47" s="14"/>
      <c r="G47" s="15">
        <f>G48+G52</f>
        <v>31514.9</v>
      </c>
      <c r="H47" s="15">
        <f>H48+H52</f>
        <v>33153.6</v>
      </c>
      <c r="I47" s="4"/>
    </row>
    <row r="48" spans="1:9" s="65" customFormat="1" ht="16.5">
      <c r="A48" s="12" t="s">
        <v>201</v>
      </c>
      <c r="B48" s="64">
        <v>127</v>
      </c>
      <c r="C48" s="13" t="s">
        <v>27</v>
      </c>
      <c r="D48" s="13" t="s">
        <v>58</v>
      </c>
      <c r="E48" s="14" t="s">
        <v>203</v>
      </c>
      <c r="F48" s="14"/>
      <c r="G48" s="15">
        <f aca="true" t="shared" si="1" ref="G48:H50">G49</f>
        <v>12452.9</v>
      </c>
      <c r="H48" s="15">
        <f t="shared" si="1"/>
        <v>13100.4</v>
      </c>
      <c r="I48" s="4"/>
    </row>
    <row r="49" spans="1:9" s="65" customFormat="1" ht="16.5">
      <c r="A49" s="12" t="s">
        <v>227</v>
      </c>
      <c r="B49" s="64">
        <v>127</v>
      </c>
      <c r="C49" s="13" t="s">
        <v>27</v>
      </c>
      <c r="D49" s="13" t="s">
        <v>58</v>
      </c>
      <c r="E49" s="14" t="s">
        <v>204</v>
      </c>
      <c r="F49" s="14"/>
      <c r="G49" s="15">
        <f t="shared" si="1"/>
        <v>12452.9</v>
      </c>
      <c r="H49" s="15">
        <f t="shared" si="1"/>
        <v>13100.4</v>
      </c>
      <c r="I49" s="4"/>
    </row>
    <row r="50" spans="1:9" s="65" customFormat="1" ht="31.5">
      <c r="A50" s="12" t="s">
        <v>320</v>
      </c>
      <c r="B50" s="64">
        <v>127</v>
      </c>
      <c r="C50" s="13" t="s">
        <v>27</v>
      </c>
      <c r="D50" s="13" t="s">
        <v>58</v>
      </c>
      <c r="E50" s="14" t="s">
        <v>226</v>
      </c>
      <c r="F50" s="14"/>
      <c r="G50" s="15">
        <f t="shared" si="1"/>
        <v>12452.9</v>
      </c>
      <c r="H50" s="15">
        <f t="shared" si="1"/>
        <v>13100.4</v>
      </c>
      <c r="I50" s="4"/>
    </row>
    <row r="51" spans="1:9" s="65" customFormat="1" ht="47.25">
      <c r="A51" s="102" t="s">
        <v>305</v>
      </c>
      <c r="B51" s="64">
        <v>127</v>
      </c>
      <c r="C51" s="13" t="s">
        <v>27</v>
      </c>
      <c r="D51" s="13" t="s">
        <v>58</v>
      </c>
      <c r="E51" s="14" t="s">
        <v>226</v>
      </c>
      <c r="F51" s="14" t="s">
        <v>291</v>
      </c>
      <c r="G51" s="15">
        <v>12452.9</v>
      </c>
      <c r="H51" s="15">
        <v>13100.4</v>
      </c>
      <c r="I51" s="4"/>
    </row>
    <row r="52" spans="1:9" s="65" customFormat="1" ht="16.5">
      <c r="A52" s="12" t="s">
        <v>59</v>
      </c>
      <c r="B52" s="64">
        <v>127</v>
      </c>
      <c r="C52" s="13" t="s">
        <v>27</v>
      </c>
      <c r="D52" s="13" t="s">
        <v>58</v>
      </c>
      <c r="E52" s="14" t="s">
        <v>60</v>
      </c>
      <c r="F52" s="14"/>
      <c r="G52" s="15">
        <f aca="true" t="shared" si="2" ref="G52:H54">G53</f>
        <v>19062</v>
      </c>
      <c r="H52" s="15">
        <f t="shared" si="2"/>
        <v>20053.2</v>
      </c>
      <c r="I52" s="4"/>
    </row>
    <row r="53" spans="1:9" s="65" customFormat="1" ht="31.5">
      <c r="A53" s="12" t="s">
        <v>61</v>
      </c>
      <c r="B53" s="64">
        <v>127</v>
      </c>
      <c r="C53" s="13" t="s">
        <v>27</v>
      </c>
      <c r="D53" s="13" t="s">
        <v>58</v>
      </c>
      <c r="E53" s="14" t="s">
        <v>62</v>
      </c>
      <c r="F53" s="14"/>
      <c r="G53" s="15">
        <f t="shared" si="2"/>
        <v>19062</v>
      </c>
      <c r="H53" s="15">
        <f t="shared" si="2"/>
        <v>20053.2</v>
      </c>
      <c r="I53" s="4"/>
    </row>
    <row r="54" spans="1:9" s="65" customFormat="1" ht="31.5">
      <c r="A54" s="12" t="s">
        <v>236</v>
      </c>
      <c r="B54" s="64">
        <v>127</v>
      </c>
      <c r="C54" s="13" t="s">
        <v>27</v>
      </c>
      <c r="D54" s="13" t="s">
        <v>58</v>
      </c>
      <c r="E54" s="14" t="s">
        <v>62</v>
      </c>
      <c r="F54" s="14"/>
      <c r="G54" s="15">
        <f t="shared" si="2"/>
        <v>19062</v>
      </c>
      <c r="H54" s="15">
        <f t="shared" si="2"/>
        <v>20053.2</v>
      </c>
      <c r="I54" s="4"/>
    </row>
    <row r="55" spans="1:9" s="65" customFormat="1" ht="16.5">
      <c r="A55" s="12" t="s">
        <v>63</v>
      </c>
      <c r="B55" s="64">
        <v>127</v>
      </c>
      <c r="C55" s="13" t="s">
        <v>27</v>
      </c>
      <c r="D55" s="13" t="s">
        <v>58</v>
      </c>
      <c r="E55" s="14" t="s">
        <v>62</v>
      </c>
      <c r="F55" s="14" t="s">
        <v>64</v>
      </c>
      <c r="G55" s="15">
        <v>19062</v>
      </c>
      <c r="H55" s="15">
        <v>20053.2</v>
      </c>
      <c r="I55" s="4"/>
    </row>
    <row r="56" spans="1:9" s="65" customFormat="1" ht="31.5">
      <c r="A56" s="12" t="s">
        <v>239</v>
      </c>
      <c r="B56" s="64">
        <v>127</v>
      </c>
      <c r="C56" s="13" t="s">
        <v>27</v>
      </c>
      <c r="D56" s="13" t="s">
        <v>186</v>
      </c>
      <c r="E56" s="14"/>
      <c r="F56" s="14"/>
      <c r="G56" s="15">
        <f>G57</f>
        <v>2647.5</v>
      </c>
      <c r="H56" s="15">
        <f>H57</f>
        <v>2785.2</v>
      </c>
      <c r="I56" s="4"/>
    </row>
    <row r="57" spans="1:9" s="65" customFormat="1" ht="16.5">
      <c r="A57" s="12" t="s">
        <v>240</v>
      </c>
      <c r="B57" s="64">
        <v>127</v>
      </c>
      <c r="C57" s="13" t="s">
        <v>27</v>
      </c>
      <c r="D57" s="13" t="s">
        <v>186</v>
      </c>
      <c r="E57" s="14" t="s">
        <v>237</v>
      </c>
      <c r="F57" s="14"/>
      <c r="G57" s="15">
        <f>G59</f>
        <v>2647.5</v>
      </c>
      <c r="H57" s="15">
        <f>H59</f>
        <v>2785.2</v>
      </c>
      <c r="I57" s="4"/>
    </row>
    <row r="58" spans="1:9" s="65" customFormat="1" ht="31.5">
      <c r="A58" s="18" t="s">
        <v>241</v>
      </c>
      <c r="B58" s="64">
        <v>127</v>
      </c>
      <c r="C58" s="13" t="s">
        <v>27</v>
      </c>
      <c r="D58" s="13" t="s">
        <v>186</v>
      </c>
      <c r="E58" s="14" t="s">
        <v>238</v>
      </c>
      <c r="F58" s="14"/>
      <c r="G58" s="15">
        <f>G59</f>
        <v>2647.5</v>
      </c>
      <c r="H58" s="15">
        <f>H59</f>
        <v>2785.2</v>
      </c>
      <c r="I58" s="4"/>
    </row>
    <row r="59" spans="1:9" s="65" customFormat="1" ht="16.5">
      <c r="A59" s="18" t="s">
        <v>15</v>
      </c>
      <c r="B59" s="64">
        <v>127</v>
      </c>
      <c r="C59" s="13" t="s">
        <v>27</v>
      </c>
      <c r="D59" s="13" t="s">
        <v>186</v>
      </c>
      <c r="E59" s="14" t="s">
        <v>238</v>
      </c>
      <c r="F59" s="14" t="s">
        <v>16</v>
      </c>
      <c r="G59" s="15">
        <v>2647.5</v>
      </c>
      <c r="H59" s="15">
        <v>2785.2</v>
      </c>
      <c r="I59" s="4"/>
    </row>
    <row r="60" spans="1:9" s="65" customFormat="1" ht="16.5">
      <c r="A60" s="12" t="s">
        <v>69</v>
      </c>
      <c r="B60" s="64">
        <v>127</v>
      </c>
      <c r="C60" s="13" t="s">
        <v>27</v>
      </c>
      <c r="D60" s="13" t="s">
        <v>37</v>
      </c>
      <c r="E60" s="14"/>
      <c r="F60" s="14"/>
      <c r="G60" s="15">
        <f>G62+G65</f>
        <v>6089.3</v>
      </c>
      <c r="H60" s="15">
        <f>H62+H65</f>
        <v>6405.9</v>
      </c>
      <c r="I60" s="4"/>
    </row>
    <row r="61" spans="1:9" s="65" customFormat="1" ht="31.5">
      <c r="A61" s="12" t="s">
        <v>225</v>
      </c>
      <c r="B61" s="64">
        <v>127</v>
      </c>
      <c r="C61" s="13" t="s">
        <v>27</v>
      </c>
      <c r="D61" s="13" t="s">
        <v>37</v>
      </c>
      <c r="E61" s="14" t="s">
        <v>195</v>
      </c>
      <c r="F61" s="14"/>
      <c r="G61" s="15">
        <f>G62</f>
        <v>4765.5</v>
      </c>
      <c r="H61" s="15">
        <f>H62</f>
        <v>5013.3</v>
      </c>
      <c r="I61" s="4"/>
    </row>
    <row r="62" spans="1:9" s="65" customFormat="1" ht="16.5">
      <c r="A62" s="18" t="s">
        <v>15</v>
      </c>
      <c r="B62" s="64">
        <v>127</v>
      </c>
      <c r="C62" s="13" t="s">
        <v>27</v>
      </c>
      <c r="D62" s="13" t="s">
        <v>37</v>
      </c>
      <c r="E62" s="14" t="s">
        <v>195</v>
      </c>
      <c r="F62" s="14" t="s">
        <v>16</v>
      </c>
      <c r="G62" s="15">
        <v>4765.5</v>
      </c>
      <c r="H62" s="15">
        <v>5013.3</v>
      </c>
      <c r="I62" s="4"/>
    </row>
    <row r="63" spans="1:9" s="65" customFormat="1" ht="16.5">
      <c r="A63" s="52" t="s">
        <v>76</v>
      </c>
      <c r="B63" s="64">
        <v>127</v>
      </c>
      <c r="C63" s="13" t="s">
        <v>27</v>
      </c>
      <c r="D63" s="13" t="s">
        <v>37</v>
      </c>
      <c r="E63" s="14" t="s">
        <v>77</v>
      </c>
      <c r="F63" s="14"/>
      <c r="G63" s="15">
        <f>G64</f>
        <v>1323.8</v>
      </c>
      <c r="H63" s="15">
        <f>H64</f>
        <v>1392.6</v>
      </c>
      <c r="I63" s="4"/>
    </row>
    <row r="64" spans="1:9" s="65" customFormat="1" ht="78.75">
      <c r="A64" s="100" t="s">
        <v>343</v>
      </c>
      <c r="B64" s="64">
        <v>127</v>
      </c>
      <c r="C64" s="13" t="s">
        <v>27</v>
      </c>
      <c r="D64" s="13" t="s">
        <v>37</v>
      </c>
      <c r="E64" s="14" t="s">
        <v>280</v>
      </c>
      <c r="F64" s="14"/>
      <c r="G64" s="15">
        <f>G65</f>
        <v>1323.8</v>
      </c>
      <c r="H64" s="15">
        <f>H65</f>
        <v>1392.6</v>
      </c>
      <c r="I64" s="4"/>
    </row>
    <row r="65" spans="1:9" s="65" customFormat="1" ht="16.5">
      <c r="A65" s="18" t="s">
        <v>15</v>
      </c>
      <c r="B65" s="64">
        <v>127</v>
      </c>
      <c r="C65" s="13" t="s">
        <v>27</v>
      </c>
      <c r="D65" s="13" t="s">
        <v>37</v>
      </c>
      <c r="E65" s="14" t="s">
        <v>280</v>
      </c>
      <c r="F65" s="14" t="s">
        <v>16</v>
      </c>
      <c r="G65" s="15">
        <v>1323.8</v>
      </c>
      <c r="H65" s="15">
        <v>1392.6</v>
      </c>
      <c r="I65" s="4"/>
    </row>
    <row r="66" spans="1:8" s="4" customFormat="1" ht="15.75" customHeight="1">
      <c r="A66" s="30" t="s">
        <v>80</v>
      </c>
      <c r="B66" s="59">
        <v>127</v>
      </c>
      <c r="C66" s="31" t="s">
        <v>81</v>
      </c>
      <c r="D66" s="31"/>
      <c r="E66" s="32"/>
      <c r="F66" s="32"/>
      <c r="G66" s="9">
        <f>G67+G82+G76</f>
        <v>17205.4</v>
      </c>
      <c r="H66" s="9">
        <f>H67+H82+H76</f>
        <v>18100.1</v>
      </c>
    </row>
    <row r="67" spans="1:8" s="4" customFormat="1" ht="15.75" customHeight="1">
      <c r="A67" s="89" t="s">
        <v>83</v>
      </c>
      <c r="B67" s="95">
        <v>127</v>
      </c>
      <c r="C67" s="32" t="s">
        <v>81</v>
      </c>
      <c r="D67" s="32" t="s">
        <v>8</v>
      </c>
      <c r="E67" s="32"/>
      <c r="F67" s="32"/>
      <c r="G67" s="15">
        <f>G68+G71</f>
        <v>4680.6</v>
      </c>
      <c r="H67" s="15">
        <f>H68+H71</f>
        <v>4923.9</v>
      </c>
    </row>
    <row r="68" spans="1:8" s="4" customFormat="1" ht="15.75" customHeight="1">
      <c r="A68" s="89" t="s">
        <v>84</v>
      </c>
      <c r="B68" s="95">
        <v>127</v>
      </c>
      <c r="C68" s="32" t="s">
        <v>81</v>
      </c>
      <c r="D68" s="32" t="s">
        <v>8</v>
      </c>
      <c r="E68" s="32" t="s">
        <v>85</v>
      </c>
      <c r="F68" s="32"/>
      <c r="G68" s="15">
        <f>G69</f>
        <v>2118</v>
      </c>
      <c r="H68" s="15">
        <f>H69</f>
        <v>2228.1</v>
      </c>
    </row>
    <row r="69" spans="1:8" s="4" customFormat="1" ht="32.25" customHeight="1">
      <c r="A69" s="96" t="s">
        <v>235</v>
      </c>
      <c r="B69" s="95">
        <v>127</v>
      </c>
      <c r="C69" s="32" t="s">
        <v>215</v>
      </c>
      <c r="D69" s="32" t="s">
        <v>8</v>
      </c>
      <c r="E69" s="32" t="s">
        <v>87</v>
      </c>
      <c r="F69" s="32"/>
      <c r="G69" s="15">
        <f>G70</f>
        <v>2118</v>
      </c>
      <c r="H69" s="15">
        <f>H70</f>
        <v>2228.1</v>
      </c>
    </row>
    <row r="70" spans="1:8" s="4" customFormat="1" ht="15.75" customHeight="1">
      <c r="A70" s="101" t="s">
        <v>303</v>
      </c>
      <c r="B70" s="95">
        <v>127</v>
      </c>
      <c r="C70" s="32" t="s">
        <v>81</v>
      </c>
      <c r="D70" s="32" t="s">
        <v>8</v>
      </c>
      <c r="E70" s="32" t="s">
        <v>87</v>
      </c>
      <c r="F70" s="32" t="s">
        <v>275</v>
      </c>
      <c r="G70" s="15">
        <v>2118</v>
      </c>
      <c r="H70" s="15">
        <v>2228.1</v>
      </c>
    </row>
    <row r="71" spans="1:8" s="4" customFormat="1" ht="15.75" customHeight="1">
      <c r="A71" s="35" t="s">
        <v>76</v>
      </c>
      <c r="B71" s="95">
        <v>127</v>
      </c>
      <c r="C71" s="32" t="s">
        <v>81</v>
      </c>
      <c r="D71" s="32" t="s">
        <v>8</v>
      </c>
      <c r="E71" s="32" t="s">
        <v>77</v>
      </c>
      <c r="F71" s="32"/>
      <c r="G71" s="15">
        <f>G72+G74</f>
        <v>2562.6</v>
      </c>
      <c r="H71" s="15">
        <f>H72+H74</f>
        <v>2695.8</v>
      </c>
    </row>
    <row r="72" spans="1:8" s="4" customFormat="1" ht="48" customHeight="1">
      <c r="A72" s="18" t="s">
        <v>256</v>
      </c>
      <c r="B72" s="64">
        <v>127</v>
      </c>
      <c r="C72" s="32" t="s">
        <v>81</v>
      </c>
      <c r="D72" s="32" t="s">
        <v>8</v>
      </c>
      <c r="E72" s="32" t="s">
        <v>242</v>
      </c>
      <c r="F72" s="32"/>
      <c r="G72" s="15">
        <f>G73</f>
        <v>617.8</v>
      </c>
      <c r="H72" s="15">
        <f>H73</f>
        <v>649.9</v>
      </c>
    </row>
    <row r="73" spans="1:8" s="4" customFormat="1" ht="15.75" customHeight="1">
      <c r="A73" s="105" t="s">
        <v>303</v>
      </c>
      <c r="B73" s="64">
        <v>127</v>
      </c>
      <c r="C73" s="32" t="s">
        <v>257</v>
      </c>
      <c r="D73" s="32" t="s">
        <v>8</v>
      </c>
      <c r="E73" s="32" t="s">
        <v>242</v>
      </c>
      <c r="F73" s="32" t="s">
        <v>275</v>
      </c>
      <c r="G73" s="15">
        <v>617.8</v>
      </c>
      <c r="H73" s="15">
        <v>649.9</v>
      </c>
    </row>
    <row r="74" spans="1:8" s="4" customFormat="1" ht="51" customHeight="1">
      <c r="A74" s="100" t="s">
        <v>304</v>
      </c>
      <c r="B74" s="64">
        <v>127</v>
      </c>
      <c r="C74" s="32" t="s">
        <v>81</v>
      </c>
      <c r="D74" s="32" t="s">
        <v>8</v>
      </c>
      <c r="E74" s="32" t="s">
        <v>276</v>
      </c>
      <c r="F74" s="32"/>
      <c r="G74" s="15">
        <f>G75</f>
        <v>1944.8</v>
      </c>
      <c r="H74" s="15">
        <f>H75</f>
        <v>2045.9</v>
      </c>
    </row>
    <row r="75" spans="1:8" s="4" customFormat="1" ht="15.75" customHeight="1">
      <c r="A75" s="105" t="s">
        <v>303</v>
      </c>
      <c r="B75" s="64">
        <v>127</v>
      </c>
      <c r="C75" s="32" t="s">
        <v>81</v>
      </c>
      <c r="D75" s="32" t="s">
        <v>8</v>
      </c>
      <c r="E75" s="32" t="s">
        <v>276</v>
      </c>
      <c r="F75" s="32" t="s">
        <v>275</v>
      </c>
      <c r="G75" s="15">
        <v>1944.8</v>
      </c>
      <c r="H75" s="15">
        <v>2045.9</v>
      </c>
    </row>
    <row r="76" spans="1:8" s="4" customFormat="1" ht="15.75" customHeight="1">
      <c r="A76" s="18" t="s">
        <v>91</v>
      </c>
      <c r="B76" s="64">
        <v>127</v>
      </c>
      <c r="C76" s="14" t="s">
        <v>81</v>
      </c>
      <c r="D76" s="14" t="s">
        <v>11</v>
      </c>
      <c r="E76" s="14"/>
      <c r="F76" s="14"/>
      <c r="G76" s="15">
        <f>G77</f>
        <v>1530.4</v>
      </c>
      <c r="H76" s="15">
        <f>H77</f>
        <v>1610</v>
      </c>
    </row>
    <row r="77" spans="1:8" s="4" customFormat="1" ht="15.75" customHeight="1">
      <c r="A77" s="35" t="s">
        <v>76</v>
      </c>
      <c r="B77" s="64">
        <v>127</v>
      </c>
      <c r="C77" s="32" t="s">
        <v>81</v>
      </c>
      <c r="D77" s="32" t="s">
        <v>11</v>
      </c>
      <c r="E77" s="32" t="s">
        <v>77</v>
      </c>
      <c r="F77" s="32"/>
      <c r="G77" s="15">
        <f>G78+G80</f>
        <v>1530.4</v>
      </c>
      <c r="H77" s="15">
        <f>H78+H80</f>
        <v>1610</v>
      </c>
    </row>
    <row r="78" spans="1:8" s="4" customFormat="1" ht="15.75" customHeight="1">
      <c r="A78" s="18" t="s">
        <v>263</v>
      </c>
      <c r="B78" s="64">
        <v>127</v>
      </c>
      <c r="C78" s="32" t="s">
        <v>81</v>
      </c>
      <c r="D78" s="32" t="s">
        <v>11</v>
      </c>
      <c r="E78" s="32" t="s">
        <v>246</v>
      </c>
      <c r="F78" s="32"/>
      <c r="G78" s="15">
        <f>G79</f>
        <v>471.4</v>
      </c>
      <c r="H78" s="15">
        <f>H79</f>
        <v>495.9</v>
      </c>
    </row>
    <row r="79" spans="1:8" s="4" customFormat="1" ht="15.75" customHeight="1">
      <c r="A79" s="105" t="s">
        <v>303</v>
      </c>
      <c r="B79" s="64">
        <v>127</v>
      </c>
      <c r="C79" s="32" t="s">
        <v>81</v>
      </c>
      <c r="D79" s="32" t="s">
        <v>11</v>
      </c>
      <c r="E79" s="32" t="s">
        <v>246</v>
      </c>
      <c r="F79" s="32" t="s">
        <v>275</v>
      </c>
      <c r="G79" s="15">
        <v>471.4</v>
      </c>
      <c r="H79" s="15">
        <v>495.9</v>
      </c>
    </row>
    <row r="80" spans="1:8" s="4" customFormat="1" ht="15.75" customHeight="1">
      <c r="A80" s="100" t="s">
        <v>254</v>
      </c>
      <c r="B80" s="64">
        <v>127</v>
      </c>
      <c r="C80" s="32" t="s">
        <v>81</v>
      </c>
      <c r="D80" s="32" t="s">
        <v>11</v>
      </c>
      <c r="E80" s="32" t="s">
        <v>255</v>
      </c>
      <c r="F80" s="32"/>
      <c r="G80" s="15">
        <f>G81</f>
        <v>1059</v>
      </c>
      <c r="H80" s="15">
        <f>H81</f>
        <v>1114.1</v>
      </c>
    </row>
    <row r="81" spans="1:8" s="4" customFormat="1" ht="15.75" customHeight="1">
      <c r="A81" s="105" t="s">
        <v>303</v>
      </c>
      <c r="B81" s="64">
        <v>127</v>
      </c>
      <c r="C81" s="32" t="s">
        <v>81</v>
      </c>
      <c r="D81" s="32" t="s">
        <v>11</v>
      </c>
      <c r="E81" s="32" t="s">
        <v>255</v>
      </c>
      <c r="F81" s="32" t="s">
        <v>275</v>
      </c>
      <c r="G81" s="15">
        <v>1059</v>
      </c>
      <c r="H81" s="15">
        <v>1114.1</v>
      </c>
    </row>
    <row r="82" spans="1:8" s="4" customFormat="1" ht="15.75" customHeight="1">
      <c r="A82" s="18" t="s">
        <v>108</v>
      </c>
      <c r="B82" s="64">
        <v>127</v>
      </c>
      <c r="C82" s="14" t="s">
        <v>81</v>
      </c>
      <c r="D82" s="14" t="s">
        <v>81</v>
      </c>
      <c r="E82" s="14"/>
      <c r="F82" s="14"/>
      <c r="G82" s="15">
        <f>G83</f>
        <v>10994.4</v>
      </c>
      <c r="H82" s="15">
        <f>H83</f>
        <v>11566.2</v>
      </c>
    </row>
    <row r="83" spans="1:8" s="4" customFormat="1" ht="15.75" customHeight="1">
      <c r="A83" s="12" t="s">
        <v>28</v>
      </c>
      <c r="B83" s="64">
        <v>127</v>
      </c>
      <c r="C83" s="14" t="s">
        <v>81</v>
      </c>
      <c r="D83" s="14" t="s">
        <v>81</v>
      </c>
      <c r="E83" s="14" t="s">
        <v>13</v>
      </c>
      <c r="F83" s="14"/>
      <c r="G83" s="15">
        <f>G84+G86</f>
        <v>10994.4</v>
      </c>
      <c r="H83" s="15">
        <f>H84+H86</f>
        <v>11566.2</v>
      </c>
    </row>
    <row r="84" spans="1:8" ht="16.5">
      <c r="A84" s="12" t="s">
        <v>123</v>
      </c>
      <c r="B84" s="95">
        <v>127</v>
      </c>
      <c r="C84" s="14" t="s">
        <v>81</v>
      </c>
      <c r="D84" s="14" t="s">
        <v>81</v>
      </c>
      <c r="E84" s="14" t="s">
        <v>205</v>
      </c>
      <c r="F84" s="14"/>
      <c r="G84" s="15">
        <f>G85</f>
        <v>10818.4</v>
      </c>
      <c r="H84" s="15">
        <f>H85</f>
        <v>11381.1</v>
      </c>
    </row>
    <row r="85" spans="1:9" s="33" customFormat="1" ht="16.5">
      <c r="A85" s="101" t="s">
        <v>303</v>
      </c>
      <c r="B85" s="64">
        <v>127</v>
      </c>
      <c r="C85" s="14" t="s">
        <v>81</v>
      </c>
      <c r="D85" s="14" t="s">
        <v>81</v>
      </c>
      <c r="E85" s="14" t="s">
        <v>205</v>
      </c>
      <c r="F85" s="14" t="s">
        <v>275</v>
      </c>
      <c r="G85" s="15">
        <v>10818.4</v>
      </c>
      <c r="H85" s="15">
        <v>11381.1</v>
      </c>
      <c r="I85" s="4"/>
    </row>
    <row r="86" spans="1:9" s="33" customFormat="1" ht="16.5">
      <c r="A86" s="12" t="s">
        <v>299</v>
      </c>
      <c r="B86" s="64">
        <v>127</v>
      </c>
      <c r="C86" s="14" t="s">
        <v>81</v>
      </c>
      <c r="D86" s="14" t="s">
        <v>81</v>
      </c>
      <c r="E86" s="14" t="s">
        <v>298</v>
      </c>
      <c r="F86" s="14"/>
      <c r="G86" s="15">
        <f>G87</f>
        <v>176</v>
      </c>
      <c r="H86" s="15">
        <f>H87</f>
        <v>185.1</v>
      </c>
      <c r="I86" s="4"/>
    </row>
    <row r="87" spans="1:9" s="33" customFormat="1" ht="16.5">
      <c r="A87" s="101" t="s">
        <v>303</v>
      </c>
      <c r="B87" s="64">
        <v>127</v>
      </c>
      <c r="C87" s="14" t="s">
        <v>81</v>
      </c>
      <c r="D87" s="14" t="s">
        <v>81</v>
      </c>
      <c r="E87" s="14" t="s">
        <v>298</v>
      </c>
      <c r="F87" s="14" t="s">
        <v>275</v>
      </c>
      <c r="G87" s="15">
        <v>176</v>
      </c>
      <c r="H87" s="15">
        <v>185.1</v>
      </c>
      <c r="I87" s="4"/>
    </row>
    <row r="88" spans="1:8" ht="16.5">
      <c r="A88" s="30" t="s">
        <v>171</v>
      </c>
      <c r="B88" s="88" t="s">
        <v>233</v>
      </c>
      <c r="C88" s="44" t="s">
        <v>158</v>
      </c>
      <c r="D88" s="17"/>
      <c r="E88" s="17"/>
      <c r="F88" s="17"/>
      <c r="G88" s="45">
        <f aca="true" t="shared" si="3" ref="G88:H91">G89</f>
        <v>242.7</v>
      </c>
      <c r="H88" s="45">
        <f t="shared" si="3"/>
        <v>243.2</v>
      </c>
    </row>
    <row r="89" spans="1:8" ht="16.5">
      <c r="A89" s="89" t="s">
        <v>180</v>
      </c>
      <c r="B89" s="87" t="s">
        <v>233</v>
      </c>
      <c r="C89" s="17" t="s">
        <v>158</v>
      </c>
      <c r="D89" s="17" t="s">
        <v>19</v>
      </c>
      <c r="E89" s="17"/>
      <c r="F89" s="17"/>
      <c r="G89" s="23">
        <f t="shared" si="3"/>
        <v>242.7</v>
      </c>
      <c r="H89" s="23">
        <f t="shared" si="3"/>
        <v>243.2</v>
      </c>
    </row>
    <row r="90" spans="1:8" ht="16.5">
      <c r="A90" s="35" t="s">
        <v>76</v>
      </c>
      <c r="B90" s="64">
        <v>127</v>
      </c>
      <c r="C90" s="17" t="s">
        <v>158</v>
      </c>
      <c r="D90" s="17" t="s">
        <v>19</v>
      </c>
      <c r="E90" s="17" t="s">
        <v>77</v>
      </c>
      <c r="F90" s="17"/>
      <c r="G90" s="23">
        <f t="shared" si="3"/>
        <v>242.7</v>
      </c>
      <c r="H90" s="23">
        <f t="shared" si="3"/>
        <v>243.2</v>
      </c>
    </row>
    <row r="91" spans="1:8" ht="31.5">
      <c r="A91" s="35" t="s">
        <v>289</v>
      </c>
      <c r="B91" s="64">
        <v>127</v>
      </c>
      <c r="C91" s="17" t="s">
        <v>158</v>
      </c>
      <c r="D91" s="17" t="s">
        <v>19</v>
      </c>
      <c r="E91" s="17" t="s">
        <v>290</v>
      </c>
      <c r="F91" s="17"/>
      <c r="G91" s="23">
        <f t="shared" si="3"/>
        <v>242.7</v>
      </c>
      <c r="H91" s="23">
        <f t="shared" si="3"/>
        <v>243.2</v>
      </c>
    </row>
    <row r="92" spans="1:8" ht="16.5">
      <c r="A92" s="18" t="s">
        <v>15</v>
      </c>
      <c r="B92" s="64">
        <v>127</v>
      </c>
      <c r="C92" s="17" t="s">
        <v>158</v>
      </c>
      <c r="D92" s="17" t="s">
        <v>19</v>
      </c>
      <c r="E92" s="17" t="s">
        <v>290</v>
      </c>
      <c r="F92" s="17" t="s">
        <v>16</v>
      </c>
      <c r="G92" s="23">
        <v>242.7</v>
      </c>
      <c r="H92" s="23">
        <v>243.2</v>
      </c>
    </row>
    <row r="93" spans="1:9" s="65" customFormat="1" ht="39">
      <c r="A93" s="66" t="s">
        <v>216</v>
      </c>
      <c r="B93" s="67">
        <v>128</v>
      </c>
      <c r="C93" s="74"/>
      <c r="D93" s="74"/>
      <c r="E93" s="75"/>
      <c r="F93" s="75"/>
      <c r="G93" s="76">
        <f>G95+G121+G101+G105+G111+G115</f>
        <v>26945.699999999997</v>
      </c>
      <c r="H93" s="76">
        <f>H95+H121+H101+H105+H111+H115</f>
        <v>39780.9</v>
      </c>
      <c r="I93" s="4"/>
    </row>
    <row r="94" spans="1:9" s="84" customFormat="1" ht="16.5">
      <c r="A94" s="86" t="s">
        <v>7</v>
      </c>
      <c r="B94" s="90">
        <v>128</v>
      </c>
      <c r="C94" s="91" t="s">
        <v>8</v>
      </c>
      <c r="D94" s="91"/>
      <c r="E94" s="93"/>
      <c r="F94" s="93"/>
      <c r="G94" s="92">
        <f>G95+G101+G105</f>
        <v>22303</v>
      </c>
      <c r="H94" s="92">
        <f>H95+H101+H105</f>
        <v>34896.9</v>
      </c>
      <c r="I94" s="83"/>
    </row>
    <row r="95" spans="1:9" s="65" customFormat="1" ht="31.5">
      <c r="A95" s="12" t="s">
        <v>32</v>
      </c>
      <c r="B95" s="64">
        <v>128</v>
      </c>
      <c r="C95" s="13" t="s">
        <v>8</v>
      </c>
      <c r="D95" s="13" t="s">
        <v>33</v>
      </c>
      <c r="E95" s="14"/>
      <c r="F95" s="14"/>
      <c r="G95" s="15">
        <f>G96</f>
        <v>9285.1</v>
      </c>
      <c r="H95" s="15">
        <f>H96</f>
        <v>9768</v>
      </c>
      <c r="I95" s="4"/>
    </row>
    <row r="96" spans="1:9" s="65" customFormat="1" ht="47.25">
      <c r="A96" s="12" t="s">
        <v>28</v>
      </c>
      <c r="B96" s="64">
        <v>128</v>
      </c>
      <c r="C96" s="13" t="s">
        <v>8</v>
      </c>
      <c r="D96" s="13" t="s">
        <v>33</v>
      </c>
      <c r="E96" s="14" t="s">
        <v>13</v>
      </c>
      <c r="F96" s="14"/>
      <c r="G96" s="15">
        <f>G97+G99</f>
        <v>9285.1</v>
      </c>
      <c r="H96" s="15">
        <f>H97+H99</f>
        <v>9768</v>
      </c>
      <c r="I96" s="4"/>
    </row>
    <row r="97" spans="1:9" s="65" customFormat="1" ht="16.5">
      <c r="A97" s="12" t="s">
        <v>21</v>
      </c>
      <c r="B97" s="64">
        <v>128</v>
      </c>
      <c r="C97" s="13" t="s">
        <v>8</v>
      </c>
      <c r="D97" s="13" t="s">
        <v>33</v>
      </c>
      <c r="E97" s="14" t="s">
        <v>22</v>
      </c>
      <c r="F97" s="14"/>
      <c r="G97" s="15">
        <f>G98</f>
        <v>9274.1</v>
      </c>
      <c r="H97" s="15">
        <f>H98</f>
        <v>9755.9</v>
      </c>
      <c r="I97" s="4"/>
    </row>
    <row r="98" spans="1:9" s="65" customFormat="1" ht="16.5">
      <c r="A98" s="18" t="s">
        <v>15</v>
      </c>
      <c r="B98" s="64">
        <v>128</v>
      </c>
      <c r="C98" s="13" t="s">
        <v>8</v>
      </c>
      <c r="D98" s="13" t="s">
        <v>33</v>
      </c>
      <c r="E98" s="14" t="s">
        <v>22</v>
      </c>
      <c r="F98" s="14" t="s">
        <v>16</v>
      </c>
      <c r="G98" s="15">
        <v>9274.1</v>
      </c>
      <c r="H98" s="15">
        <v>9755.9</v>
      </c>
      <c r="I98" s="20"/>
    </row>
    <row r="99" spans="1:9" s="65" customFormat="1" ht="16.5">
      <c r="A99" s="18" t="s">
        <v>299</v>
      </c>
      <c r="B99" s="64">
        <v>128</v>
      </c>
      <c r="C99" s="13" t="s">
        <v>8</v>
      </c>
      <c r="D99" s="13" t="s">
        <v>33</v>
      </c>
      <c r="E99" s="14" t="s">
        <v>300</v>
      </c>
      <c r="F99" s="22"/>
      <c r="G99" s="15">
        <f>G100</f>
        <v>11</v>
      </c>
      <c r="H99" s="15">
        <f>H100</f>
        <v>12.1</v>
      </c>
      <c r="I99" s="20"/>
    </row>
    <row r="100" spans="1:9" s="65" customFormat="1" ht="16.5">
      <c r="A100" s="18" t="s">
        <v>15</v>
      </c>
      <c r="B100" s="64">
        <v>128</v>
      </c>
      <c r="C100" s="13" t="s">
        <v>8</v>
      </c>
      <c r="D100" s="13" t="s">
        <v>33</v>
      </c>
      <c r="E100" s="14" t="s">
        <v>298</v>
      </c>
      <c r="F100" s="14">
        <v>500</v>
      </c>
      <c r="G100" s="15">
        <v>11</v>
      </c>
      <c r="H100" s="15">
        <v>12.1</v>
      </c>
      <c r="I100" s="20"/>
    </row>
    <row r="101" spans="1:9" s="65" customFormat="1" ht="16.5">
      <c r="A101" s="12" t="s">
        <v>34</v>
      </c>
      <c r="B101" s="64">
        <v>128</v>
      </c>
      <c r="C101" s="27" t="s">
        <v>8</v>
      </c>
      <c r="D101" s="27" t="s">
        <v>186</v>
      </c>
      <c r="E101" s="14"/>
      <c r="F101" s="14"/>
      <c r="G101" s="15">
        <f aca="true" t="shared" si="4" ref="G101:H103">G102</f>
        <v>1588.5</v>
      </c>
      <c r="H101" s="15">
        <f t="shared" si="4"/>
        <v>1671.1</v>
      </c>
      <c r="I101" s="4"/>
    </row>
    <row r="102" spans="1:9" s="65" customFormat="1" ht="16.5">
      <c r="A102" s="12" t="s">
        <v>38</v>
      </c>
      <c r="B102" s="64">
        <v>128</v>
      </c>
      <c r="C102" s="27" t="s">
        <v>8</v>
      </c>
      <c r="D102" s="27" t="s">
        <v>186</v>
      </c>
      <c r="E102" s="14" t="s">
        <v>39</v>
      </c>
      <c r="F102" s="14"/>
      <c r="G102" s="15">
        <f t="shared" si="4"/>
        <v>1588.5</v>
      </c>
      <c r="H102" s="15">
        <f t="shared" si="4"/>
        <v>1671.1</v>
      </c>
      <c r="I102" s="4"/>
    </row>
    <row r="103" spans="1:9" s="65" customFormat="1" ht="16.5">
      <c r="A103" s="12" t="s">
        <v>40</v>
      </c>
      <c r="B103" s="64">
        <v>128</v>
      </c>
      <c r="C103" s="27" t="s">
        <v>8</v>
      </c>
      <c r="D103" s="27" t="s">
        <v>186</v>
      </c>
      <c r="E103" s="14" t="s">
        <v>41</v>
      </c>
      <c r="F103" s="14"/>
      <c r="G103" s="15">
        <f t="shared" si="4"/>
        <v>1588.5</v>
      </c>
      <c r="H103" s="15">
        <f t="shared" si="4"/>
        <v>1671.1</v>
      </c>
      <c r="I103" s="4"/>
    </row>
    <row r="104" spans="1:9" s="65" customFormat="1" ht="16.5">
      <c r="A104" s="12" t="s">
        <v>42</v>
      </c>
      <c r="B104" s="64">
        <v>128</v>
      </c>
      <c r="C104" s="27" t="s">
        <v>8</v>
      </c>
      <c r="D104" s="27" t="s">
        <v>186</v>
      </c>
      <c r="E104" s="14" t="s">
        <v>41</v>
      </c>
      <c r="F104" s="14" t="s">
        <v>43</v>
      </c>
      <c r="G104" s="15">
        <v>1588.5</v>
      </c>
      <c r="H104" s="15">
        <v>1671.1</v>
      </c>
      <c r="I104" s="4"/>
    </row>
    <row r="105" spans="1:9" s="65" customFormat="1" ht="16.5">
      <c r="A105" s="12" t="s">
        <v>44</v>
      </c>
      <c r="B105" s="64">
        <v>128</v>
      </c>
      <c r="C105" s="27" t="s">
        <v>8</v>
      </c>
      <c r="D105" s="27" t="s">
        <v>259</v>
      </c>
      <c r="E105" s="14"/>
      <c r="F105" s="14"/>
      <c r="G105" s="99">
        <f>G106+G109</f>
        <v>11429.4</v>
      </c>
      <c r="H105" s="15">
        <f>H106+H109</f>
        <v>23457.8</v>
      </c>
      <c r="I105" s="4"/>
    </row>
    <row r="106" spans="1:9" s="65" customFormat="1" ht="31.5">
      <c r="A106" s="12" t="s">
        <v>51</v>
      </c>
      <c r="B106" s="64">
        <v>128</v>
      </c>
      <c r="C106" s="27" t="s">
        <v>8</v>
      </c>
      <c r="D106" s="27" t="s">
        <v>259</v>
      </c>
      <c r="E106" s="14" t="s">
        <v>52</v>
      </c>
      <c r="F106" s="14"/>
      <c r="G106" s="99">
        <f>G107</f>
        <v>223.4</v>
      </c>
      <c r="H106" s="15">
        <f>H107</f>
        <v>235.1</v>
      </c>
      <c r="I106" s="4"/>
    </row>
    <row r="107" spans="1:9" s="65" customFormat="1" ht="16.5">
      <c r="A107" s="12" t="s">
        <v>53</v>
      </c>
      <c r="B107" s="64">
        <v>128</v>
      </c>
      <c r="C107" s="27" t="s">
        <v>8</v>
      </c>
      <c r="D107" s="27" t="s">
        <v>259</v>
      </c>
      <c r="E107" s="14" t="s">
        <v>54</v>
      </c>
      <c r="F107" s="14"/>
      <c r="G107" s="99">
        <f>G108</f>
        <v>223.4</v>
      </c>
      <c r="H107" s="15">
        <f>H108</f>
        <v>235.1</v>
      </c>
      <c r="I107" s="4"/>
    </row>
    <row r="108" spans="1:9" s="65" customFormat="1" ht="16.5">
      <c r="A108" s="18" t="s">
        <v>15</v>
      </c>
      <c r="B108" s="64">
        <v>128</v>
      </c>
      <c r="C108" s="27" t="s">
        <v>8</v>
      </c>
      <c r="D108" s="27" t="s">
        <v>259</v>
      </c>
      <c r="E108" s="14" t="s">
        <v>54</v>
      </c>
      <c r="F108" s="14" t="s">
        <v>16</v>
      </c>
      <c r="G108" s="99">
        <v>223.4</v>
      </c>
      <c r="H108" s="15">
        <v>235.1</v>
      </c>
      <c r="I108" s="4"/>
    </row>
    <row r="109" spans="1:9" s="65" customFormat="1" ht="16.5">
      <c r="A109" s="12" t="s">
        <v>273</v>
      </c>
      <c r="B109" s="64">
        <v>128</v>
      </c>
      <c r="C109" s="27" t="s">
        <v>8</v>
      </c>
      <c r="D109" s="27" t="s">
        <v>259</v>
      </c>
      <c r="E109" s="14" t="s">
        <v>274</v>
      </c>
      <c r="F109" s="14"/>
      <c r="G109" s="99">
        <f>G110</f>
        <v>11206</v>
      </c>
      <c r="H109" s="15">
        <f>H110</f>
        <v>23222.7</v>
      </c>
      <c r="I109" s="4"/>
    </row>
    <row r="110" spans="1:9" s="65" customFormat="1" ht="16.5">
      <c r="A110" s="12" t="s">
        <v>273</v>
      </c>
      <c r="B110" s="64">
        <v>128</v>
      </c>
      <c r="C110" s="27" t="s">
        <v>8</v>
      </c>
      <c r="D110" s="27" t="s">
        <v>259</v>
      </c>
      <c r="E110" s="14" t="s">
        <v>274</v>
      </c>
      <c r="F110" s="14" t="s">
        <v>322</v>
      </c>
      <c r="G110" s="99">
        <v>11206</v>
      </c>
      <c r="H110" s="15">
        <v>23222.7</v>
      </c>
      <c r="I110" s="4"/>
    </row>
    <row r="111" spans="1:9" s="65" customFormat="1" ht="31.5">
      <c r="A111" s="103" t="s">
        <v>315</v>
      </c>
      <c r="B111" s="59">
        <v>128</v>
      </c>
      <c r="C111" s="104" t="s">
        <v>19</v>
      </c>
      <c r="D111" s="104"/>
      <c r="E111" s="8"/>
      <c r="F111" s="8"/>
      <c r="G111" s="106">
        <f aca="true" t="shared" si="5" ref="G111:H113">G112</f>
        <v>2683.5</v>
      </c>
      <c r="H111" s="9">
        <f t="shared" si="5"/>
        <v>2823</v>
      </c>
      <c r="I111" s="4"/>
    </row>
    <row r="112" spans="1:9" s="65" customFormat="1" ht="47.25">
      <c r="A112" s="12" t="s">
        <v>316</v>
      </c>
      <c r="B112" s="64">
        <v>128</v>
      </c>
      <c r="C112" s="27" t="s">
        <v>19</v>
      </c>
      <c r="D112" s="27" t="s">
        <v>120</v>
      </c>
      <c r="E112" s="14"/>
      <c r="F112" s="14"/>
      <c r="G112" s="99">
        <f t="shared" si="5"/>
        <v>2683.5</v>
      </c>
      <c r="H112" s="15">
        <f t="shared" si="5"/>
        <v>2823</v>
      </c>
      <c r="I112" s="4"/>
    </row>
    <row r="113" spans="1:9" s="65" customFormat="1" ht="47.25">
      <c r="A113" s="12" t="s">
        <v>260</v>
      </c>
      <c r="B113" s="64">
        <v>128</v>
      </c>
      <c r="C113" s="27" t="s">
        <v>19</v>
      </c>
      <c r="D113" s="27" t="s">
        <v>120</v>
      </c>
      <c r="E113" s="14" t="s">
        <v>220</v>
      </c>
      <c r="F113" s="14"/>
      <c r="G113" s="99">
        <f t="shared" si="5"/>
        <v>2683.5</v>
      </c>
      <c r="H113" s="15">
        <f t="shared" si="5"/>
        <v>2823</v>
      </c>
      <c r="I113" s="4"/>
    </row>
    <row r="114" spans="1:9" s="65" customFormat="1" ht="16.5">
      <c r="A114" s="12" t="s">
        <v>187</v>
      </c>
      <c r="B114" s="64">
        <v>128</v>
      </c>
      <c r="C114" s="27" t="s">
        <v>19</v>
      </c>
      <c r="D114" s="27" t="s">
        <v>120</v>
      </c>
      <c r="E114" s="14" t="s">
        <v>220</v>
      </c>
      <c r="F114" s="14" t="s">
        <v>192</v>
      </c>
      <c r="G114" s="99">
        <v>2683.5</v>
      </c>
      <c r="H114" s="15">
        <v>2823</v>
      </c>
      <c r="I114" s="4"/>
    </row>
    <row r="115" spans="1:9" s="65" customFormat="1" ht="31.5">
      <c r="A115" s="103" t="s">
        <v>292</v>
      </c>
      <c r="B115" s="64">
        <v>128</v>
      </c>
      <c r="C115" s="104" t="s">
        <v>259</v>
      </c>
      <c r="D115" s="104"/>
      <c r="E115" s="8"/>
      <c r="F115" s="8"/>
      <c r="G115" s="106">
        <f aca="true" t="shared" si="6" ref="G115:H118">G116</f>
        <v>476.6</v>
      </c>
      <c r="H115" s="9">
        <f t="shared" si="6"/>
        <v>501.3</v>
      </c>
      <c r="I115" s="4"/>
    </row>
    <row r="116" spans="1:9" s="65" customFormat="1" ht="31.5">
      <c r="A116" s="12" t="s">
        <v>293</v>
      </c>
      <c r="B116" s="64">
        <v>128</v>
      </c>
      <c r="C116" s="27" t="s">
        <v>259</v>
      </c>
      <c r="D116" s="27" t="s">
        <v>8</v>
      </c>
      <c r="E116" s="14"/>
      <c r="F116" s="14"/>
      <c r="G116" s="99">
        <f t="shared" si="6"/>
        <v>476.6</v>
      </c>
      <c r="H116" s="15">
        <f t="shared" si="6"/>
        <v>501.3</v>
      </c>
      <c r="I116" s="4"/>
    </row>
    <row r="117" spans="1:9" s="65" customFormat="1" ht="16.5">
      <c r="A117" s="12" t="s">
        <v>294</v>
      </c>
      <c r="B117" s="64">
        <v>128</v>
      </c>
      <c r="C117" s="27" t="s">
        <v>259</v>
      </c>
      <c r="D117" s="27" t="s">
        <v>8</v>
      </c>
      <c r="E117" s="14" t="s">
        <v>295</v>
      </c>
      <c r="F117" s="14"/>
      <c r="G117" s="99">
        <f t="shared" si="6"/>
        <v>476.6</v>
      </c>
      <c r="H117" s="15">
        <f t="shared" si="6"/>
        <v>501.3</v>
      </c>
      <c r="I117" s="4"/>
    </row>
    <row r="118" spans="1:9" s="65" customFormat="1" ht="16.5">
      <c r="A118" s="12" t="s">
        <v>296</v>
      </c>
      <c r="B118" s="64">
        <v>128</v>
      </c>
      <c r="C118" s="27" t="s">
        <v>259</v>
      </c>
      <c r="D118" s="27" t="s">
        <v>8</v>
      </c>
      <c r="E118" s="14" t="s">
        <v>297</v>
      </c>
      <c r="F118" s="14"/>
      <c r="G118" s="99">
        <f t="shared" si="6"/>
        <v>476.6</v>
      </c>
      <c r="H118" s="15">
        <f t="shared" si="6"/>
        <v>501.3</v>
      </c>
      <c r="I118" s="4"/>
    </row>
    <row r="119" spans="1:9" s="65" customFormat="1" ht="16.5">
      <c r="A119" s="12" t="s">
        <v>42</v>
      </c>
      <c r="B119" s="64">
        <v>128</v>
      </c>
      <c r="C119" s="27" t="s">
        <v>259</v>
      </c>
      <c r="D119" s="27" t="s">
        <v>8</v>
      </c>
      <c r="E119" s="14" t="s">
        <v>297</v>
      </c>
      <c r="F119" s="14" t="s">
        <v>43</v>
      </c>
      <c r="G119" s="99">
        <v>476.6</v>
      </c>
      <c r="H119" s="15">
        <v>501.3</v>
      </c>
      <c r="I119" s="4"/>
    </row>
    <row r="120" spans="1:8" ht="16.5">
      <c r="A120" s="6" t="s">
        <v>185</v>
      </c>
      <c r="B120" s="59">
        <v>128</v>
      </c>
      <c r="C120" s="8" t="s">
        <v>45</v>
      </c>
      <c r="D120" s="8"/>
      <c r="E120" s="8"/>
      <c r="F120" s="8"/>
      <c r="G120" s="9">
        <f aca="true" t="shared" si="7" ref="G120:H122">G121</f>
        <v>1482.6</v>
      </c>
      <c r="H120" s="9">
        <f t="shared" si="7"/>
        <v>1559.7</v>
      </c>
    </row>
    <row r="121" spans="1:8" ht="47.25">
      <c r="A121" s="18" t="s">
        <v>267</v>
      </c>
      <c r="B121" s="64">
        <v>128</v>
      </c>
      <c r="C121" s="14" t="s">
        <v>45</v>
      </c>
      <c r="D121" s="14" t="s">
        <v>19</v>
      </c>
      <c r="E121" s="14"/>
      <c r="F121" s="54"/>
      <c r="G121" s="15">
        <f t="shared" si="7"/>
        <v>1482.6</v>
      </c>
      <c r="H121" s="15">
        <f t="shared" si="7"/>
        <v>1559.7</v>
      </c>
    </row>
    <row r="122" spans="1:8" ht="16.5">
      <c r="A122" s="18" t="s">
        <v>224</v>
      </c>
      <c r="B122" s="64">
        <v>128</v>
      </c>
      <c r="C122" s="14" t="s">
        <v>45</v>
      </c>
      <c r="D122" s="14" t="s">
        <v>19</v>
      </c>
      <c r="E122" s="14" t="s">
        <v>189</v>
      </c>
      <c r="F122" s="54"/>
      <c r="G122" s="15">
        <f t="shared" si="7"/>
        <v>1482.6</v>
      </c>
      <c r="H122" s="15">
        <f t="shared" si="7"/>
        <v>1559.7</v>
      </c>
    </row>
    <row r="123" spans="1:8" ht="68.25" customHeight="1">
      <c r="A123" s="12" t="s">
        <v>228</v>
      </c>
      <c r="B123" s="64">
        <v>128</v>
      </c>
      <c r="C123" s="14" t="s">
        <v>45</v>
      </c>
      <c r="D123" s="14" t="s">
        <v>19</v>
      </c>
      <c r="E123" s="14" t="s">
        <v>191</v>
      </c>
      <c r="F123" s="54"/>
      <c r="G123" s="15">
        <f>G124</f>
        <v>1482.6</v>
      </c>
      <c r="H123" s="15">
        <f>H124</f>
        <v>1559.7</v>
      </c>
    </row>
    <row r="124" spans="1:8" ht="66.75" customHeight="1">
      <c r="A124" s="12" t="s">
        <v>253</v>
      </c>
      <c r="B124" s="64">
        <v>128</v>
      </c>
      <c r="C124" s="14" t="s">
        <v>45</v>
      </c>
      <c r="D124" s="14" t="s">
        <v>19</v>
      </c>
      <c r="E124" s="14" t="s">
        <v>217</v>
      </c>
      <c r="F124" s="54"/>
      <c r="G124" s="15">
        <f>G125</f>
        <v>1482.6</v>
      </c>
      <c r="H124" s="15">
        <f>H125</f>
        <v>1559.7</v>
      </c>
    </row>
    <row r="125" spans="1:8" ht="16.5">
      <c r="A125" s="12" t="s">
        <v>187</v>
      </c>
      <c r="B125" s="64">
        <v>128</v>
      </c>
      <c r="C125" s="14" t="s">
        <v>45</v>
      </c>
      <c r="D125" s="14" t="s">
        <v>19</v>
      </c>
      <c r="E125" s="14" t="s">
        <v>217</v>
      </c>
      <c r="F125" s="14" t="s">
        <v>192</v>
      </c>
      <c r="G125" s="15">
        <v>1482.6</v>
      </c>
      <c r="H125" s="15">
        <v>1559.7</v>
      </c>
    </row>
    <row r="126" spans="1:8" ht="67.5" customHeight="1" hidden="1">
      <c r="A126" s="12" t="s">
        <v>344</v>
      </c>
      <c r="B126" s="64">
        <v>128</v>
      </c>
      <c r="C126" s="14" t="s">
        <v>186</v>
      </c>
      <c r="D126" s="14" t="s">
        <v>27</v>
      </c>
      <c r="E126" s="14" t="s">
        <v>218</v>
      </c>
      <c r="F126" s="14"/>
      <c r="G126" s="15">
        <f>G127</f>
        <v>0</v>
      </c>
      <c r="H126" s="15">
        <f>H127</f>
        <v>0</v>
      </c>
    </row>
    <row r="127" spans="1:8" ht="16.5" hidden="1">
      <c r="A127" s="12" t="s">
        <v>187</v>
      </c>
      <c r="B127" s="64">
        <v>128</v>
      </c>
      <c r="C127" s="14" t="s">
        <v>219</v>
      </c>
      <c r="D127" s="14" t="s">
        <v>27</v>
      </c>
      <c r="E127" s="14" t="s">
        <v>220</v>
      </c>
      <c r="F127" s="14" t="s">
        <v>192</v>
      </c>
      <c r="G127" s="15"/>
      <c r="H127" s="15"/>
    </row>
    <row r="128" spans="1:8" ht="78.75" hidden="1">
      <c r="A128" s="12" t="s">
        <v>223</v>
      </c>
      <c r="B128" s="64">
        <v>128</v>
      </c>
      <c r="C128" s="14" t="s">
        <v>186</v>
      </c>
      <c r="D128" s="14" t="s">
        <v>27</v>
      </c>
      <c r="E128" s="14" t="s">
        <v>222</v>
      </c>
      <c r="F128" s="14"/>
      <c r="G128" s="15">
        <f>G129</f>
        <v>0</v>
      </c>
      <c r="H128" s="15">
        <f>H129</f>
        <v>0</v>
      </c>
    </row>
    <row r="129" spans="1:8" ht="16.5" hidden="1">
      <c r="A129" s="12" t="s">
        <v>187</v>
      </c>
      <c r="B129" s="64">
        <v>128</v>
      </c>
      <c r="C129" s="14" t="s">
        <v>186</v>
      </c>
      <c r="D129" s="14" t="s">
        <v>27</v>
      </c>
      <c r="E129" s="14" t="s">
        <v>222</v>
      </c>
      <c r="F129" s="14" t="s">
        <v>192</v>
      </c>
      <c r="G129" s="15"/>
      <c r="H129" s="15"/>
    </row>
    <row r="130" spans="1:8" ht="45" customHeight="1">
      <c r="A130" s="77" t="s">
        <v>342</v>
      </c>
      <c r="B130" s="67">
        <v>129</v>
      </c>
      <c r="C130" s="78"/>
      <c r="D130" s="78"/>
      <c r="E130" s="78"/>
      <c r="F130" s="78"/>
      <c r="G130" s="79">
        <f>G145+G131</f>
        <v>188515.6</v>
      </c>
      <c r="H130" s="79">
        <f>H145+H131</f>
        <v>186060.39999999997</v>
      </c>
    </row>
    <row r="131" spans="1:9" s="33" customFormat="1" ht="16.5">
      <c r="A131" s="30" t="s">
        <v>55</v>
      </c>
      <c r="B131" s="59">
        <v>129</v>
      </c>
      <c r="C131" s="31" t="s">
        <v>27</v>
      </c>
      <c r="D131" s="31"/>
      <c r="E131" s="32"/>
      <c r="F131" s="32"/>
      <c r="G131" s="9">
        <f>G132</f>
        <v>91343.3</v>
      </c>
      <c r="H131" s="9">
        <f>H132</f>
        <v>86147.7</v>
      </c>
      <c r="I131" s="4"/>
    </row>
    <row r="132" spans="1:9" s="80" customFormat="1" ht="16.5">
      <c r="A132" s="89" t="s">
        <v>323</v>
      </c>
      <c r="B132" s="64">
        <v>129</v>
      </c>
      <c r="C132" s="32" t="s">
        <v>27</v>
      </c>
      <c r="D132" s="32" t="s">
        <v>120</v>
      </c>
      <c r="E132" s="32"/>
      <c r="F132" s="32"/>
      <c r="G132" s="37">
        <f>G133+G138</f>
        <v>91343.3</v>
      </c>
      <c r="H132" s="37">
        <f>H133+H138</f>
        <v>86147.7</v>
      </c>
      <c r="I132" s="4"/>
    </row>
    <row r="133" spans="1:9" s="80" customFormat="1" ht="16.5">
      <c r="A133" s="12" t="s">
        <v>94</v>
      </c>
      <c r="B133" s="64">
        <v>129</v>
      </c>
      <c r="C133" s="32" t="s">
        <v>27</v>
      </c>
      <c r="D133" s="32" t="s">
        <v>120</v>
      </c>
      <c r="E133" s="32" t="s">
        <v>95</v>
      </c>
      <c r="F133" s="32"/>
      <c r="G133" s="37">
        <f>G134+G136</f>
        <v>40964.7</v>
      </c>
      <c r="H133" s="37">
        <f>H134+H136</f>
        <v>41484.6</v>
      </c>
      <c r="I133" s="4"/>
    </row>
    <row r="134" spans="1:9" s="80" customFormat="1" ht="31.5">
      <c r="A134" s="18" t="s">
        <v>213</v>
      </c>
      <c r="B134" s="64">
        <v>129</v>
      </c>
      <c r="C134" s="14" t="s">
        <v>27</v>
      </c>
      <c r="D134" s="14" t="s">
        <v>120</v>
      </c>
      <c r="E134" s="14" t="s">
        <v>214</v>
      </c>
      <c r="F134" s="14"/>
      <c r="G134" s="37">
        <f>G135</f>
        <v>7946.7</v>
      </c>
      <c r="H134" s="37">
        <f>H135</f>
        <v>8360</v>
      </c>
      <c r="I134" s="4"/>
    </row>
    <row r="135" spans="1:9" s="80" customFormat="1" ht="16.5">
      <c r="A135" s="18" t="s">
        <v>15</v>
      </c>
      <c r="B135" s="64">
        <v>129</v>
      </c>
      <c r="C135" s="14" t="s">
        <v>27</v>
      </c>
      <c r="D135" s="14" t="s">
        <v>120</v>
      </c>
      <c r="E135" s="14" t="s">
        <v>214</v>
      </c>
      <c r="F135" s="14" t="s">
        <v>16</v>
      </c>
      <c r="G135" s="37">
        <v>7946.7</v>
      </c>
      <c r="H135" s="37">
        <v>8360</v>
      </c>
      <c r="I135" s="4"/>
    </row>
    <row r="136" spans="1:9" s="80" customFormat="1" ht="47.25">
      <c r="A136" s="35" t="s">
        <v>234</v>
      </c>
      <c r="B136" s="64">
        <v>129</v>
      </c>
      <c r="C136" s="14" t="s">
        <v>27</v>
      </c>
      <c r="D136" s="14" t="s">
        <v>120</v>
      </c>
      <c r="E136" s="14" t="s">
        <v>221</v>
      </c>
      <c r="F136" s="14"/>
      <c r="G136" s="37">
        <f>G137</f>
        <v>33018</v>
      </c>
      <c r="H136" s="37">
        <f>H137</f>
        <v>33124.6</v>
      </c>
      <c r="I136" s="4"/>
    </row>
    <row r="137" spans="1:9" s="80" customFormat="1" ht="16.5">
      <c r="A137" s="18" t="s">
        <v>15</v>
      </c>
      <c r="B137" s="64">
        <v>129</v>
      </c>
      <c r="C137" s="14" t="s">
        <v>27</v>
      </c>
      <c r="D137" s="14" t="s">
        <v>120</v>
      </c>
      <c r="E137" s="14" t="s">
        <v>221</v>
      </c>
      <c r="F137" s="14" t="s">
        <v>16</v>
      </c>
      <c r="G137" s="37">
        <v>33018</v>
      </c>
      <c r="H137" s="37">
        <v>33124.6</v>
      </c>
      <c r="I137" s="4"/>
    </row>
    <row r="138" spans="1:9" s="80" customFormat="1" ht="16.5">
      <c r="A138" s="35" t="s">
        <v>76</v>
      </c>
      <c r="B138" s="64">
        <v>129</v>
      </c>
      <c r="C138" s="32" t="s">
        <v>27</v>
      </c>
      <c r="D138" s="32" t="s">
        <v>120</v>
      </c>
      <c r="E138" s="32" t="s">
        <v>77</v>
      </c>
      <c r="F138" s="32"/>
      <c r="G138" s="37">
        <f>G139+G141+G143</f>
        <v>50378.600000000006</v>
      </c>
      <c r="H138" s="37">
        <f>H139+H141+H143</f>
        <v>44663.1</v>
      </c>
      <c r="I138" s="4"/>
    </row>
    <row r="139" spans="1:9" s="80" customFormat="1" ht="31.5">
      <c r="A139" s="35" t="s">
        <v>244</v>
      </c>
      <c r="B139" s="64">
        <v>129</v>
      </c>
      <c r="C139" s="32" t="s">
        <v>27</v>
      </c>
      <c r="D139" s="32" t="s">
        <v>120</v>
      </c>
      <c r="E139" s="32" t="s">
        <v>79</v>
      </c>
      <c r="F139" s="32"/>
      <c r="G139" s="37">
        <f>G140</f>
        <v>4733</v>
      </c>
      <c r="H139" s="37">
        <f>H140</f>
        <v>4979.1</v>
      </c>
      <c r="I139" s="4"/>
    </row>
    <row r="140" spans="1:9" s="80" customFormat="1" ht="16.5">
      <c r="A140" s="18" t="s">
        <v>15</v>
      </c>
      <c r="B140" s="64">
        <v>129</v>
      </c>
      <c r="C140" s="32" t="s">
        <v>27</v>
      </c>
      <c r="D140" s="32" t="s">
        <v>120</v>
      </c>
      <c r="E140" s="32" t="s">
        <v>79</v>
      </c>
      <c r="F140" s="32" t="s">
        <v>16</v>
      </c>
      <c r="G140" s="37">
        <v>4733</v>
      </c>
      <c r="H140" s="37">
        <v>4979.1</v>
      </c>
      <c r="I140" s="4"/>
    </row>
    <row r="141" spans="1:9" s="80" customFormat="1" ht="31.5">
      <c r="A141" s="35" t="s">
        <v>324</v>
      </c>
      <c r="B141" s="64">
        <v>129</v>
      </c>
      <c r="C141" s="32" t="s">
        <v>27</v>
      </c>
      <c r="D141" s="32" t="s">
        <v>120</v>
      </c>
      <c r="E141" s="32" t="s">
        <v>232</v>
      </c>
      <c r="F141" s="32"/>
      <c r="G141" s="37">
        <f>G142</f>
        <v>35512.8</v>
      </c>
      <c r="H141" s="37">
        <f>H142</f>
        <v>36000</v>
      </c>
      <c r="I141" s="4"/>
    </row>
    <row r="142" spans="1:9" s="80" customFormat="1" ht="16.5">
      <c r="A142" s="18" t="s">
        <v>15</v>
      </c>
      <c r="B142" s="64">
        <v>129</v>
      </c>
      <c r="C142" s="32" t="s">
        <v>27</v>
      </c>
      <c r="D142" s="32" t="s">
        <v>120</v>
      </c>
      <c r="E142" s="32" t="s">
        <v>232</v>
      </c>
      <c r="F142" s="32" t="s">
        <v>16</v>
      </c>
      <c r="G142" s="37">
        <v>35512.8</v>
      </c>
      <c r="H142" s="37">
        <v>36000</v>
      </c>
      <c r="I142" s="4"/>
    </row>
    <row r="143" spans="1:9" s="80" customFormat="1" ht="31.5">
      <c r="A143" s="100" t="s">
        <v>301</v>
      </c>
      <c r="B143" s="64">
        <v>129</v>
      </c>
      <c r="C143" s="14" t="s">
        <v>27</v>
      </c>
      <c r="D143" s="14" t="s">
        <v>120</v>
      </c>
      <c r="E143" s="14" t="s">
        <v>302</v>
      </c>
      <c r="F143" s="14"/>
      <c r="G143" s="37">
        <f>G144</f>
        <v>10132.8</v>
      </c>
      <c r="H143" s="37">
        <f>H144</f>
        <v>3684</v>
      </c>
      <c r="I143" s="4"/>
    </row>
    <row r="144" spans="1:9" s="80" customFormat="1" ht="16.5">
      <c r="A144" s="12" t="s">
        <v>63</v>
      </c>
      <c r="B144" s="64">
        <v>129</v>
      </c>
      <c r="C144" s="14" t="s">
        <v>27</v>
      </c>
      <c r="D144" s="14" t="s">
        <v>120</v>
      </c>
      <c r="E144" s="14" t="s">
        <v>302</v>
      </c>
      <c r="F144" s="14" t="s">
        <v>64</v>
      </c>
      <c r="G144" s="37">
        <v>10132.8</v>
      </c>
      <c r="H144" s="37">
        <v>3684</v>
      </c>
      <c r="I144" s="4"/>
    </row>
    <row r="145" spans="1:9" s="33" customFormat="1" ht="16.5">
      <c r="A145" s="30" t="s">
        <v>80</v>
      </c>
      <c r="B145" s="59">
        <v>129</v>
      </c>
      <c r="C145" s="31" t="s">
        <v>81</v>
      </c>
      <c r="D145" s="31"/>
      <c r="E145" s="32"/>
      <c r="F145" s="32"/>
      <c r="G145" s="9">
        <f>G150+G169+G146</f>
        <v>97172.3</v>
      </c>
      <c r="H145" s="9">
        <f>H150+H169+H146</f>
        <v>99912.69999999998</v>
      </c>
      <c r="I145" s="4"/>
    </row>
    <row r="146" spans="1:9" s="80" customFormat="1" ht="16.5">
      <c r="A146" s="18" t="s">
        <v>91</v>
      </c>
      <c r="B146" s="64">
        <v>129</v>
      </c>
      <c r="C146" s="14" t="s">
        <v>81</v>
      </c>
      <c r="D146" s="14" t="s">
        <v>11</v>
      </c>
      <c r="E146" s="14"/>
      <c r="F146" s="14"/>
      <c r="G146" s="37">
        <f>G149</f>
        <v>524.6</v>
      </c>
      <c r="H146" s="37">
        <f>H149</f>
        <v>551.9</v>
      </c>
      <c r="I146" s="4"/>
    </row>
    <row r="147" spans="1:8" s="4" customFormat="1" ht="16.5">
      <c r="A147" s="18" t="s">
        <v>209</v>
      </c>
      <c r="B147" s="64">
        <v>129</v>
      </c>
      <c r="C147" s="32" t="s">
        <v>81</v>
      </c>
      <c r="D147" s="32" t="s">
        <v>11</v>
      </c>
      <c r="E147" s="32" t="s">
        <v>210</v>
      </c>
      <c r="F147" s="32"/>
      <c r="G147" s="15">
        <f>G148</f>
        <v>524.6</v>
      </c>
      <c r="H147" s="15">
        <f>H148</f>
        <v>551.9</v>
      </c>
    </row>
    <row r="148" spans="1:8" s="4" customFormat="1" ht="16.5">
      <c r="A148" s="18" t="s">
        <v>211</v>
      </c>
      <c r="B148" s="64">
        <v>129</v>
      </c>
      <c r="C148" s="32" t="s">
        <v>81</v>
      </c>
      <c r="D148" s="32" t="s">
        <v>11</v>
      </c>
      <c r="E148" s="32" t="s">
        <v>212</v>
      </c>
      <c r="F148" s="32"/>
      <c r="G148" s="15">
        <f>G149</f>
        <v>524.6</v>
      </c>
      <c r="H148" s="15">
        <f>H149</f>
        <v>551.9</v>
      </c>
    </row>
    <row r="149" spans="1:8" s="4" customFormat="1" ht="15.75" customHeight="1">
      <c r="A149" s="18" t="s">
        <v>15</v>
      </c>
      <c r="B149" s="64">
        <v>129</v>
      </c>
      <c r="C149" s="32" t="s">
        <v>81</v>
      </c>
      <c r="D149" s="32" t="s">
        <v>11</v>
      </c>
      <c r="E149" s="32" t="s">
        <v>212</v>
      </c>
      <c r="F149" s="32" t="s">
        <v>16</v>
      </c>
      <c r="G149" s="15">
        <v>524.6</v>
      </c>
      <c r="H149" s="15">
        <v>551.9</v>
      </c>
    </row>
    <row r="150" spans="1:9" s="65" customFormat="1" ht="16.5">
      <c r="A150" s="12" t="s">
        <v>94</v>
      </c>
      <c r="B150" s="64">
        <v>129</v>
      </c>
      <c r="C150" s="14" t="s">
        <v>81</v>
      </c>
      <c r="D150" s="14" t="s">
        <v>19</v>
      </c>
      <c r="E150" s="14"/>
      <c r="F150" s="14"/>
      <c r="G150" s="15">
        <f>G151+G162</f>
        <v>90177.7</v>
      </c>
      <c r="H150" s="15">
        <f>H151+H162</f>
        <v>92554.4</v>
      </c>
      <c r="I150" s="4"/>
    </row>
    <row r="151" spans="1:9" s="65" customFormat="1" ht="16.5">
      <c r="A151" s="12" t="s">
        <v>94</v>
      </c>
      <c r="B151" s="64">
        <v>129</v>
      </c>
      <c r="C151" s="14" t="s">
        <v>81</v>
      </c>
      <c r="D151" s="14" t="s">
        <v>19</v>
      </c>
      <c r="E151" s="14" t="s">
        <v>95</v>
      </c>
      <c r="F151" s="14"/>
      <c r="G151" s="15">
        <f>G152+G154+G157+G159</f>
        <v>59999.3</v>
      </c>
      <c r="H151" s="15">
        <f>H152+H154+H157+H159</f>
        <v>63119.2</v>
      </c>
      <c r="I151" s="4"/>
    </row>
    <row r="152" spans="1:9" s="65" customFormat="1" ht="16.5">
      <c r="A152" s="12" t="s">
        <v>96</v>
      </c>
      <c r="B152" s="64">
        <v>129</v>
      </c>
      <c r="C152" s="14" t="s">
        <v>81</v>
      </c>
      <c r="D152" s="14" t="s">
        <v>19</v>
      </c>
      <c r="E152" s="14" t="s">
        <v>97</v>
      </c>
      <c r="F152" s="14"/>
      <c r="G152" s="15">
        <f>G153</f>
        <v>41505.9</v>
      </c>
      <c r="H152" s="15">
        <f>H153</f>
        <v>43664.2</v>
      </c>
      <c r="I152" s="4"/>
    </row>
    <row r="153" spans="1:9" s="65" customFormat="1" ht="16.5">
      <c r="A153" s="18" t="s">
        <v>15</v>
      </c>
      <c r="B153" s="64">
        <v>129</v>
      </c>
      <c r="C153" s="14" t="s">
        <v>81</v>
      </c>
      <c r="D153" s="14" t="s">
        <v>19</v>
      </c>
      <c r="E153" s="14" t="s">
        <v>97</v>
      </c>
      <c r="F153" s="14" t="s">
        <v>16</v>
      </c>
      <c r="G153" s="15">
        <v>41505.9</v>
      </c>
      <c r="H153" s="15">
        <v>43664.2</v>
      </c>
      <c r="I153" s="4"/>
    </row>
    <row r="154" spans="1:9" s="65" customFormat="1" ht="16.5">
      <c r="A154" s="35" t="s">
        <v>100</v>
      </c>
      <c r="B154" s="64">
        <v>129</v>
      </c>
      <c r="C154" s="14" t="s">
        <v>81</v>
      </c>
      <c r="D154" s="14" t="s">
        <v>19</v>
      </c>
      <c r="E154" s="14" t="s">
        <v>101</v>
      </c>
      <c r="F154" s="14"/>
      <c r="G154" s="15">
        <f>G155+G156</f>
        <v>16110.599999999999</v>
      </c>
      <c r="H154" s="15">
        <f>H155+H156</f>
        <v>16948.3</v>
      </c>
      <c r="I154" s="4"/>
    </row>
    <row r="155" spans="1:9" s="65" customFormat="1" ht="16.5">
      <c r="A155" s="12" t="s">
        <v>63</v>
      </c>
      <c r="B155" s="64">
        <v>129</v>
      </c>
      <c r="C155" s="14" t="s">
        <v>81</v>
      </c>
      <c r="D155" s="14" t="s">
        <v>19</v>
      </c>
      <c r="E155" s="14" t="s">
        <v>101</v>
      </c>
      <c r="F155" s="14" t="s">
        <v>64</v>
      </c>
      <c r="G155" s="15">
        <v>14839.8</v>
      </c>
      <c r="H155" s="15">
        <v>15611.4</v>
      </c>
      <c r="I155" s="4"/>
    </row>
    <row r="156" spans="1:9" s="65" customFormat="1" ht="16.5">
      <c r="A156" s="18" t="s">
        <v>15</v>
      </c>
      <c r="B156" s="64">
        <v>129</v>
      </c>
      <c r="C156" s="14" t="s">
        <v>81</v>
      </c>
      <c r="D156" s="14" t="s">
        <v>19</v>
      </c>
      <c r="E156" s="14" t="s">
        <v>101</v>
      </c>
      <c r="F156" s="14" t="s">
        <v>16</v>
      </c>
      <c r="G156" s="15">
        <v>1270.8</v>
      </c>
      <c r="H156" s="15">
        <v>1336.9</v>
      </c>
      <c r="I156" s="4"/>
    </row>
    <row r="157" spans="1:9" s="65" customFormat="1" ht="16.5">
      <c r="A157" s="35" t="s">
        <v>102</v>
      </c>
      <c r="B157" s="64">
        <v>129</v>
      </c>
      <c r="C157" s="14" t="s">
        <v>81</v>
      </c>
      <c r="D157" s="14" t="s">
        <v>19</v>
      </c>
      <c r="E157" s="14" t="s">
        <v>103</v>
      </c>
      <c r="F157" s="14"/>
      <c r="G157" s="15">
        <f>G158</f>
        <v>1059</v>
      </c>
      <c r="H157" s="15">
        <f>H158</f>
        <v>1114.1</v>
      </c>
      <c r="I157" s="4"/>
    </row>
    <row r="158" spans="1:9" s="65" customFormat="1" ht="16.5">
      <c r="A158" s="12" t="s">
        <v>63</v>
      </c>
      <c r="B158" s="64">
        <v>129</v>
      </c>
      <c r="C158" s="14" t="s">
        <v>81</v>
      </c>
      <c r="D158" s="14" t="s">
        <v>19</v>
      </c>
      <c r="E158" s="14" t="s">
        <v>103</v>
      </c>
      <c r="F158" s="14" t="s">
        <v>64</v>
      </c>
      <c r="G158" s="15">
        <v>1059</v>
      </c>
      <c r="H158" s="15">
        <v>1114.1</v>
      </c>
      <c r="I158" s="4"/>
    </row>
    <row r="159" spans="1:9" s="65" customFormat="1" ht="31.5">
      <c r="A159" s="35" t="s">
        <v>104</v>
      </c>
      <c r="B159" s="64">
        <v>129</v>
      </c>
      <c r="C159" s="14" t="s">
        <v>81</v>
      </c>
      <c r="D159" s="14" t="s">
        <v>19</v>
      </c>
      <c r="E159" s="14" t="s">
        <v>105</v>
      </c>
      <c r="F159" s="14"/>
      <c r="G159" s="15">
        <f>G160+G161</f>
        <v>1323.8000000000002</v>
      </c>
      <c r="H159" s="15">
        <f>H160+H161</f>
        <v>1392.6</v>
      </c>
      <c r="I159" s="4"/>
    </row>
    <row r="160" spans="1:9" s="65" customFormat="1" ht="16.5">
      <c r="A160" s="12" t="s">
        <v>63</v>
      </c>
      <c r="B160" s="64">
        <v>129</v>
      </c>
      <c r="C160" s="14" t="s">
        <v>215</v>
      </c>
      <c r="D160" s="14" t="s">
        <v>262</v>
      </c>
      <c r="E160" s="14" t="s">
        <v>105</v>
      </c>
      <c r="F160" s="14" t="s">
        <v>64</v>
      </c>
      <c r="G160" s="15">
        <v>476.6</v>
      </c>
      <c r="H160" s="15">
        <v>501.3</v>
      </c>
      <c r="I160" s="4"/>
    </row>
    <row r="161" spans="1:9" s="65" customFormat="1" ht="16.5">
      <c r="A161" s="18" t="s">
        <v>15</v>
      </c>
      <c r="B161" s="64">
        <v>129</v>
      </c>
      <c r="C161" s="14" t="s">
        <v>81</v>
      </c>
      <c r="D161" s="14" t="s">
        <v>19</v>
      </c>
      <c r="E161" s="14" t="s">
        <v>105</v>
      </c>
      <c r="F161" s="14" t="s">
        <v>16</v>
      </c>
      <c r="G161" s="15">
        <v>847.2</v>
      </c>
      <c r="H161" s="15">
        <v>891.3</v>
      </c>
      <c r="I161" s="4"/>
    </row>
    <row r="162" spans="1:9" s="65" customFormat="1" ht="16.5">
      <c r="A162" s="35" t="s">
        <v>76</v>
      </c>
      <c r="B162" s="64">
        <v>129</v>
      </c>
      <c r="C162" s="14" t="s">
        <v>81</v>
      </c>
      <c r="D162" s="14" t="s">
        <v>19</v>
      </c>
      <c r="E162" s="14" t="s">
        <v>77</v>
      </c>
      <c r="F162" s="14"/>
      <c r="G162" s="15">
        <f>G164+G167+G165</f>
        <v>30178.399999999998</v>
      </c>
      <c r="H162" s="15">
        <f>H164+H167+H165</f>
        <v>29435.199999999997</v>
      </c>
      <c r="I162" s="4"/>
    </row>
    <row r="163" spans="1:9" s="65" customFormat="1" ht="31.5">
      <c r="A163" s="35" t="s">
        <v>245</v>
      </c>
      <c r="B163" s="64">
        <v>129</v>
      </c>
      <c r="C163" s="14" t="s">
        <v>81</v>
      </c>
      <c r="D163" s="14" t="s">
        <v>19</v>
      </c>
      <c r="E163" s="14" t="s">
        <v>107</v>
      </c>
      <c r="F163" s="14"/>
      <c r="G163" s="15">
        <f>G164</f>
        <v>27279.8</v>
      </c>
      <c r="H163" s="15">
        <f>H164</f>
        <v>27300</v>
      </c>
      <c r="I163" s="4"/>
    </row>
    <row r="164" spans="1:9" s="65" customFormat="1" ht="16.5">
      <c r="A164" s="18" t="s">
        <v>15</v>
      </c>
      <c r="B164" s="64">
        <v>129</v>
      </c>
      <c r="C164" s="14" t="s">
        <v>81</v>
      </c>
      <c r="D164" s="14" t="s">
        <v>19</v>
      </c>
      <c r="E164" s="14" t="s">
        <v>107</v>
      </c>
      <c r="F164" s="14" t="s">
        <v>16</v>
      </c>
      <c r="G164" s="15">
        <v>27279.8</v>
      </c>
      <c r="H164" s="15">
        <v>27300</v>
      </c>
      <c r="I164" s="4"/>
    </row>
    <row r="165" spans="1:8" s="4" customFormat="1" ht="36" customHeight="1">
      <c r="A165" s="18" t="s">
        <v>261</v>
      </c>
      <c r="B165" s="64">
        <v>129</v>
      </c>
      <c r="C165" s="14" t="s">
        <v>81</v>
      </c>
      <c r="D165" s="14" t="s">
        <v>19</v>
      </c>
      <c r="E165" s="14" t="s">
        <v>252</v>
      </c>
      <c r="F165" s="14"/>
      <c r="G165" s="15">
        <f>G166</f>
        <v>1310.1</v>
      </c>
      <c r="H165" s="15">
        <f>H166</f>
        <v>464.1</v>
      </c>
    </row>
    <row r="166" spans="1:8" s="4" customFormat="1" ht="16.5">
      <c r="A166" s="12" t="s">
        <v>63</v>
      </c>
      <c r="B166" s="64">
        <v>129</v>
      </c>
      <c r="C166" s="14" t="s">
        <v>81</v>
      </c>
      <c r="D166" s="14" t="s">
        <v>19</v>
      </c>
      <c r="E166" s="14" t="s">
        <v>252</v>
      </c>
      <c r="F166" s="14" t="s">
        <v>64</v>
      </c>
      <c r="G166" s="15">
        <v>1310.1</v>
      </c>
      <c r="H166" s="15">
        <v>464.1</v>
      </c>
    </row>
    <row r="167" spans="1:8" s="4" customFormat="1" ht="36.75" customHeight="1">
      <c r="A167" s="18" t="s">
        <v>254</v>
      </c>
      <c r="B167" s="64">
        <v>129</v>
      </c>
      <c r="C167" s="14" t="s">
        <v>81</v>
      </c>
      <c r="D167" s="14" t="s">
        <v>19</v>
      </c>
      <c r="E167" s="14" t="s">
        <v>255</v>
      </c>
      <c r="F167" s="14"/>
      <c r="G167" s="15">
        <f>G168</f>
        <v>1588.5</v>
      </c>
      <c r="H167" s="15">
        <f>H168</f>
        <v>1671.1</v>
      </c>
    </row>
    <row r="168" spans="1:8" s="4" customFormat="1" ht="16.5">
      <c r="A168" s="18" t="s">
        <v>15</v>
      </c>
      <c r="B168" s="64">
        <v>129</v>
      </c>
      <c r="C168" s="14" t="s">
        <v>81</v>
      </c>
      <c r="D168" s="14" t="s">
        <v>19</v>
      </c>
      <c r="E168" s="14" t="s">
        <v>255</v>
      </c>
      <c r="F168" s="14" t="s">
        <v>16</v>
      </c>
      <c r="G168" s="15">
        <v>1588.5</v>
      </c>
      <c r="H168" s="15">
        <v>1671.1</v>
      </c>
    </row>
    <row r="169" spans="1:8" s="4" customFormat="1" ht="16.5">
      <c r="A169" s="18" t="s">
        <v>108</v>
      </c>
      <c r="B169" s="64">
        <v>129</v>
      </c>
      <c r="C169" s="14" t="s">
        <v>81</v>
      </c>
      <c r="D169" s="14" t="s">
        <v>81</v>
      </c>
      <c r="E169" s="14"/>
      <c r="F169" s="14"/>
      <c r="G169" s="15">
        <f>G170</f>
        <v>6470</v>
      </c>
      <c r="H169" s="15">
        <f>H170</f>
        <v>6806.4</v>
      </c>
    </row>
    <row r="170" spans="1:8" s="4" customFormat="1" ht="47.25">
      <c r="A170" s="12" t="s">
        <v>28</v>
      </c>
      <c r="B170" s="64">
        <v>129</v>
      </c>
      <c r="C170" s="14" t="s">
        <v>81</v>
      </c>
      <c r="D170" s="14" t="s">
        <v>81</v>
      </c>
      <c r="E170" s="14" t="s">
        <v>13</v>
      </c>
      <c r="F170" s="14"/>
      <c r="G170" s="15">
        <f>G171+G173</f>
        <v>6470</v>
      </c>
      <c r="H170" s="15">
        <f>H171+H173</f>
        <v>6806.4</v>
      </c>
    </row>
    <row r="171" spans="1:8" s="4" customFormat="1" ht="16.5">
      <c r="A171" s="12" t="s">
        <v>21</v>
      </c>
      <c r="B171" s="64">
        <v>129</v>
      </c>
      <c r="C171" s="14" t="s">
        <v>81</v>
      </c>
      <c r="D171" s="14" t="s">
        <v>81</v>
      </c>
      <c r="E171" s="14" t="s">
        <v>22</v>
      </c>
      <c r="F171" s="14"/>
      <c r="G171" s="15">
        <f>G172</f>
        <v>6379</v>
      </c>
      <c r="H171" s="15">
        <f>H172</f>
        <v>6714.4</v>
      </c>
    </row>
    <row r="172" spans="1:8" ht="16.5">
      <c r="A172" s="18" t="s">
        <v>15</v>
      </c>
      <c r="B172" s="64">
        <v>129</v>
      </c>
      <c r="C172" s="14" t="s">
        <v>81</v>
      </c>
      <c r="D172" s="14" t="s">
        <v>81</v>
      </c>
      <c r="E172" s="14" t="s">
        <v>22</v>
      </c>
      <c r="F172" s="14" t="s">
        <v>16</v>
      </c>
      <c r="G172" s="15">
        <v>6379</v>
      </c>
      <c r="H172" s="15">
        <v>6714.4</v>
      </c>
    </row>
    <row r="173" spans="1:9" s="33" customFormat="1" ht="16.5">
      <c r="A173" s="18" t="s">
        <v>299</v>
      </c>
      <c r="B173" s="64">
        <v>129</v>
      </c>
      <c r="C173" s="14" t="s">
        <v>81</v>
      </c>
      <c r="D173" s="14" t="s">
        <v>81</v>
      </c>
      <c r="E173" s="14" t="s">
        <v>298</v>
      </c>
      <c r="F173" s="14"/>
      <c r="G173" s="15">
        <f>G174</f>
        <v>91</v>
      </c>
      <c r="H173" s="15">
        <f>H174</f>
        <v>92</v>
      </c>
      <c r="I173" s="4"/>
    </row>
    <row r="174" spans="1:9" s="33" customFormat="1" ht="16.5">
      <c r="A174" s="18" t="s">
        <v>15</v>
      </c>
      <c r="B174" s="64">
        <v>129</v>
      </c>
      <c r="C174" s="14" t="s">
        <v>81</v>
      </c>
      <c r="D174" s="14" t="s">
        <v>81</v>
      </c>
      <c r="E174" s="14" t="s">
        <v>298</v>
      </c>
      <c r="F174" s="14" t="s">
        <v>16</v>
      </c>
      <c r="G174" s="15">
        <v>91</v>
      </c>
      <c r="H174" s="15">
        <v>92</v>
      </c>
      <c r="I174" s="4"/>
    </row>
    <row r="175" spans="1:9" s="65" customFormat="1" ht="78">
      <c r="A175" s="110" t="s">
        <v>346</v>
      </c>
      <c r="B175" s="67">
        <v>205</v>
      </c>
      <c r="C175" s="85"/>
      <c r="D175" s="85"/>
      <c r="E175" s="85"/>
      <c r="F175" s="85"/>
      <c r="G175" s="79">
        <f>G176+G184+G218</f>
        <v>107471.40000000001</v>
      </c>
      <c r="H175" s="79">
        <f>H176+H184+H218</f>
        <v>113060</v>
      </c>
      <c r="I175" s="4"/>
    </row>
    <row r="176" spans="1:8" s="4" customFormat="1" ht="16.5">
      <c r="A176" s="30" t="s">
        <v>111</v>
      </c>
      <c r="B176" s="59">
        <v>205</v>
      </c>
      <c r="C176" s="31" t="s">
        <v>112</v>
      </c>
      <c r="D176" s="31"/>
      <c r="E176" s="32"/>
      <c r="F176" s="32"/>
      <c r="G176" s="9">
        <f>G177</f>
        <v>25773.300000000003</v>
      </c>
      <c r="H176" s="9">
        <f>H177</f>
        <v>27113.5</v>
      </c>
    </row>
    <row r="177" spans="1:8" s="4" customFormat="1" ht="16.5">
      <c r="A177" s="18" t="s">
        <v>114</v>
      </c>
      <c r="B177" s="64">
        <v>205</v>
      </c>
      <c r="C177" s="14" t="s">
        <v>112</v>
      </c>
      <c r="D177" s="14" t="s">
        <v>112</v>
      </c>
      <c r="E177" s="14"/>
      <c r="F177" s="14"/>
      <c r="G177" s="15">
        <f>G178+G182</f>
        <v>25773.300000000003</v>
      </c>
      <c r="H177" s="15">
        <f>H178+H182</f>
        <v>27113.5</v>
      </c>
    </row>
    <row r="178" spans="1:8" s="4" customFormat="1" ht="16.5">
      <c r="A178" s="12" t="s">
        <v>115</v>
      </c>
      <c r="B178" s="64">
        <v>205</v>
      </c>
      <c r="C178" s="14" t="s">
        <v>112</v>
      </c>
      <c r="D178" s="14" t="s">
        <v>112</v>
      </c>
      <c r="E178" s="14" t="s">
        <v>116</v>
      </c>
      <c r="F178" s="14"/>
      <c r="G178" s="15">
        <f>G180+G181</f>
        <v>25243.800000000003</v>
      </c>
      <c r="H178" s="15">
        <f>H180+H181</f>
        <v>26556.5</v>
      </c>
    </row>
    <row r="179" spans="1:9" s="65" customFormat="1" ht="16.5">
      <c r="A179" s="12" t="s">
        <v>249</v>
      </c>
      <c r="B179" s="64">
        <v>205</v>
      </c>
      <c r="C179" s="14" t="s">
        <v>112</v>
      </c>
      <c r="D179" s="14" t="s">
        <v>112</v>
      </c>
      <c r="E179" s="14" t="s">
        <v>248</v>
      </c>
      <c r="F179" s="14"/>
      <c r="G179" s="15">
        <f>G180</f>
        <v>24389.9</v>
      </c>
      <c r="H179" s="15">
        <f>H180</f>
        <v>25658.2</v>
      </c>
      <c r="I179" s="4"/>
    </row>
    <row r="180" spans="1:9" s="65" customFormat="1" ht="47.25">
      <c r="A180" s="102" t="s">
        <v>305</v>
      </c>
      <c r="B180" s="64">
        <v>205</v>
      </c>
      <c r="C180" s="14" t="s">
        <v>112</v>
      </c>
      <c r="D180" s="14" t="s">
        <v>112</v>
      </c>
      <c r="E180" s="14" t="s">
        <v>248</v>
      </c>
      <c r="F180" s="14" t="s">
        <v>291</v>
      </c>
      <c r="G180" s="15">
        <v>24389.9</v>
      </c>
      <c r="H180" s="15">
        <v>25658.2</v>
      </c>
      <c r="I180" s="4"/>
    </row>
    <row r="181" spans="1:9" s="65" customFormat="1" ht="16.5">
      <c r="A181" s="105" t="s">
        <v>307</v>
      </c>
      <c r="B181" s="64">
        <v>205</v>
      </c>
      <c r="C181" s="14" t="s">
        <v>112</v>
      </c>
      <c r="D181" s="14" t="s">
        <v>112</v>
      </c>
      <c r="E181" s="14" t="s">
        <v>248</v>
      </c>
      <c r="F181" s="14" t="s">
        <v>306</v>
      </c>
      <c r="G181" s="15">
        <v>853.9</v>
      </c>
      <c r="H181" s="15">
        <v>898.3</v>
      </c>
      <c r="I181" s="4"/>
    </row>
    <row r="182" spans="1:9" s="65" customFormat="1" ht="31.5" customHeight="1">
      <c r="A182" s="18" t="s">
        <v>264</v>
      </c>
      <c r="B182" s="64">
        <v>205</v>
      </c>
      <c r="C182" s="14" t="s">
        <v>112</v>
      </c>
      <c r="D182" s="14" t="s">
        <v>112</v>
      </c>
      <c r="E182" s="14" t="s">
        <v>247</v>
      </c>
      <c r="F182" s="14"/>
      <c r="G182" s="15">
        <f>G183</f>
        <v>529.5</v>
      </c>
      <c r="H182" s="15">
        <f>H183</f>
        <v>557</v>
      </c>
      <c r="I182" s="4"/>
    </row>
    <row r="183" spans="1:9" s="65" customFormat="1" ht="22.5" customHeight="1">
      <c r="A183" s="101" t="s">
        <v>307</v>
      </c>
      <c r="B183" s="64">
        <v>205</v>
      </c>
      <c r="C183" s="14" t="s">
        <v>112</v>
      </c>
      <c r="D183" s="14" t="s">
        <v>112</v>
      </c>
      <c r="E183" s="14" t="s">
        <v>247</v>
      </c>
      <c r="F183" s="14" t="s">
        <v>306</v>
      </c>
      <c r="G183" s="15">
        <v>529.5</v>
      </c>
      <c r="H183" s="15">
        <v>557</v>
      </c>
      <c r="I183" s="4"/>
    </row>
    <row r="184" spans="1:8" s="4" customFormat="1" ht="34.5" customHeight="1">
      <c r="A184" s="30" t="s">
        <v>268</v>
      </c>
      <c r="B184" s="59">
        <v>205</v>
      </c>
      <c r="C184" s="31" t="s">
        <v>58</v>
      </c>
      <c r="D184" s="31"/>
      <c r="E184" s="32"/>
      <c r="F184" s="32"/>
      <c r="G184" s="9">
        <f>G185+G198</f>
        <v>71973</v>
      </c>
      <c r="H184" s="9">
        <f>H185+H198</f>
        <v>75715.59999999999</v>
      </c>
    </row>
    <row r="185" spans="1:8" s="4" customFormat="1" ht="16.5">
      <c r="A185" s="18" t="s">
        <v>126</v>
      </c>
      <c r="B185" s="64">
        <v>205</v>
      </c>
      <c r="C185" s="14" t="s">
        <v>58</v>
      </c>
      <c r="D185" s="14" t="s">
        <v>8</v>
      </c>
      <c r="E185" s="14"/>
      <c r="F185" s="14"/>
      <c r="G185" s="15">
        <f>G186+G190+G194</f>
        <v>58572.5</v>
      </c>
      <c r="H185" s="15">
        <f>H186+H190+H194</f>
        <v>61618.299999999996</v>
      </c>
    </row>
    <row r="186" spans="1:8" s="4" customFormat="1" ht="31.5">
      <c r="A186" s="12" t="s">
        <v>127</v>
      </c>
      <c r="B186" s="64">
        <v>205</v>
      </c>
      <c r="C186" s="14" t="s">
        <v>58</v>
      </c>
      <c r="D186" s="14" t="s">
        <v>8</v>
      </c>
      <c r="E186" s="14" t="s">
        <v>128</v>
      </c>
      <c r="F186" s="14"/>
      <c r="G186" s="15">
        <f>G188+G189</f>
        <v>15944.1</v>
      </c>
      <c r="H186" s="15">
        <f>H187</f>
        <v>16773.3</v>
      </c>
    </row>
    <row r="187" spans="1:8" s="4" customFormat="1" ht="20.25" customHeight="1">
      <c r="A187" s="12" t="s">
        <v>123</v>
      </c>
      <c r="B187" s="64">
        <v>205</v>
      </c>
      <c r="C187" s="14" t="s">
        <v>58</v>
      </c>
      <c r="D187" s="14" t="s">
        <v>8</v>
      </c>
      <c r="E187" s="14" t="s">
        <v>129</v>
      </c>
      <c r="F187" s="14"/>
      <c r="G187" s="15">
        <f>G188+G189</f>
        <v>15944.1</v>
      </c>
      <c r="H187" s="15">
        <f>H188+H189</f>
        <v>16773.3</v>
      </c>
    </row>
    <row r="188" spans="1:8" s="4" customFormat="1" ht="47.25">
      <c r="A188" s="12" t="s">
        <v>308</v>
      </c>
      <c r="B188" s="64">
        <v>205</v>
      </c>
      <c r="C188" s="14" t="s">
        <v>58</v>
      </c>
      <c r="D188" s="14" t="s">
        <v>8</v>
      </c>
      <c r="E188" s="14" t="s">
        <v>129</v>
      </c>
      <c r="F188" s="14" t="s">
        <v>309</v>
      </c>
      <c r="G188" s="15">
        <v>14673.1</v>
      </c>
      <c r="H188" s="15">
        <v>15436.2</v>
      </c>
    </row>
    <row r="189" spans="1:8" s="4" customFormat="1" ht="16.5">
      <c r="A189" s="101" t="s">
        <v>311</v>
      </c>
      <c r="B189" s="64">
        <v>205</v>
      </c>
      <c r="C189" s="14" t="s">
        <v>58</v>
      </c>
      <c r="D189" s="14" t="s">
        <v>8</v>
      </c>
      <c r="E189" s="14" t="s">
        <v>129</v>
      </c>
      <c r="F189" s="14" t="s">
        <v>310</v>
      </c>
      <c r="G189" s="15">
        <v>1271</v>
      </c>
      <c r="H189" s="15">
        <v>1337.1</v>
      </c>
    </row>
    <row r="190" spans="1:8" s="4" customFormat="1" ht="16.5">
      <c r="A190" s="12" t="s">
        <v>135</v>
      </c>
      <c r="B190" s="64">
        <v>205</v>
      </c>
      <c r="C190" s="14" t="s">
        <v>58</v>
      </c>
      <c r="D190" s="14" t="s">
        <v>8</v>
      </c>
      <c r="E190" s="14" t="s">
        <v>136</v>
      </c>
      <c r="F190" s="14"/>
      <c r="G190" s="15">
        <f>G191</f>
        <v>11697.6</v>
      </c>
      <c r="H190" s="15">
        <f>H191</f>
        <v>12305.8</v>
      </c>
    </row>
    <row r="191" spans="1:8" s="4" customFormat="1" ht="16.5">
      <c r="A191" s="12" t="s">
        <v>123</v>
      </c>
      <c r="B191" s="64">
        <v>205</v>
      </c>
      <c r="C191" s="14" t="s">
        <v>58</v>
      </c>
      <c r="D191" s="14" t="s">
        <v>8</v>
      </c>
      <c r="E191" s="14" t="s">
        <v>137</v>
      </c>
      <c r="F191" s="14"/>
      <c r="G191" s="15">
        <f>G192+G193</f>
        <v>11697.6</v>
      </c>
      <c r="H191" s="15">
        <f>H192+H193</f>
        <v>12305.8</v>
      </c>
    </row>
    <row r="192" spans="1:8" s="4" customFormat="1" ht="47.25">
      <c r="A192" s="12" t="s">
        <v>308</v>
      </c>
      <c r="B192" s="64">
        <v>205</v>
      </c>
      <c r="C192" s="14" t="s">
        <v>58</v>
      </c>
      <c r="D192" s="14" t="s">
        <v>8</v>
      </c>
      <c r="E192" s="14" t="s">
        <v>137</v>
      </c>
      <c r="F192" s="14" t="s">
        <v>309</v>
      </c>
      <c r="G192" s="15">
        <v>11160.6</v>
      </c>
      <c r="H192" s="15">
        <v>11740.9</v>
      </c>
    </row>
    <row r="193" spans="1:8" s="4" customFormat="1" ht="16.5">
      <c r="A193" s="101" t="s">
        <v>311</v>
      </c>
      <c r="B193" s="64">
        <v>205</v>
      </c>
      <c r="C193" s="14" t="s">
        <v>58</v>
      </c>
      <c r="D193" s="14" t="s">
        <v>8</v>
      </c>
      <c r="E193" s="14" t="s">
        <v>137</v>
      </c>
      <c r="F193" s="14" t="s">
        <v>312</v>
      </c>
      <c r="G193" s="15">
        <v>537</v>
      </c>
      <c r="H193" s="15">
        <v>564.9</v>
      </c>
    </row>
    <row r="194" spans="1:8" s="4" customFormat="1" ht="31.5">
      <c r="A194" s="12" t="s">
        <v>138</v>
      </c>
      <c r="B194" s="64">
        <v>205</v>
      </c>
      <c r="C194" s="14" t="s">
        <v>58</v>
      </c>
      <c r="D194" s="14" t="s">
        <v>8</v>
      </c>
      <c r="E194" s="14" t="s">
        <v>139</v>
      </c>
      <c r="F194" s="14"/>
      <c r="G194" s="15">
        <f>G195</f>
        <v>30930.8</v>
      </c>
      <c r="H194" s="15">
        <f>H195</f>
        <v>32539.199999999997</v>
      </c>
    </row>
    <row r="195" spans="1:9" s="65" customFormat="1" ht="16.5">
      <c r="A195" s="12" t="s">
        <v>123</v>
      </c>
      <c r="B195" s="64">
        <v>205</v>
      </c>
      <c r="C195" s="14" t="s">
        <v>58</v>
      </c>
      <c r="D195" s="14" t="s">
        <v>8</v>
      </c>
      <c r="E195" s="14" t="s">
        <v>140</v>
      </c>
      <c r="F195" s="14"/>
      <c r="G195" s="15">
        <f>G196+G197</f>
        <v>30930.8</v>
      </c>
      <c r="H195" s="15">
        <f>H196+H197</f>
        <v>32539.199999999997</v>
      </c>
      <c r="I195" s="4"/>
    </row>
    <row r="196" spans="1:8" s="4" customFormat="1" ht="47.25">
      <c r="A196" s="12" t="s">
        <v>308</v>
      </c>
      <c r="B196" s="64">
        <v>205</v>
      </c>
      <c r="C196" s="14" t="s">
        <v>58</v>
      </c>
      <c r="D196" s="14" t="s">
        <v>8</v>
      </c>
      <c r="E196" s="14" t="s">
        <v>140</v>
      </c>
      <c r="F196" s="14" t="s">
        <v>309</v>
      </c>
      <c r="G196" s="15">
        <v>30568.6</v>
      </c>
      <c r="H196" s="15">
        <v>32158.1</v>
      </c>
    </row>
    <row r="197" spans="1:8" s="4" customFormat="1" ht="16.5">
      <c r="A197" s="101" t="s">
        <v>311</v>
      </c>
      <c r="B197" s="64">
        <v>205</v>
      </c>
      <c r="C197" s="14" t="s">
        <v>58</v>
      </c>
      <c r="D197" s="14" t="s">
        <v>8</v>
      </c>
      <c r="E197" s="14" t="s">
        <v>140</v>
      </c>
      <c r="F197" s="14" t="s">
        <v>312</v>
      </c>
      <c r="G197" s="15">
        <v>362.2</v>
      </c>
      <c r="H197" s="15">
        <v>381.1</v>
      </c>
    </row>
    <row r="198" spans="1:8" s="4" customFormat="1" ht="16.5">
      <c r="A198" s="18" t="s">
        <v>270</v>
      </c>
      <c r="B198" s="64">
        <v>205</v>
      </c>
      <c r="C198" s="14" t="s">
        <v>58</v>
      </c>
      <c r="D198" s="14" t="s">
        <v>27</v>
      </c>
      <c r="E198" s="14"/>
      <c r="F198" s="14"/>
      <c r="G198" s="15">
        <f>G199+G204+G206+G211</f>
        <v>13400.5</v>
      </c>
      <c r="H198" s="15">
        <f>H199+H204+H206+H211</f>
        <v>14097.3</v>
      </c>
    </row>
    <row r="199" spans="1:9" s="65" customFormat="1" ht="47.25">
      <c r="A199" s="12" t="s">
        <v>28</v>
      </c>
      <c r="B199" s="64">
        <v>205</v>
      </c>
      <c r="C199" s="13" t="s">
        <v>58</v>
      </c>
      <c r="D199" s="13" t="s">
        <v>27</v>
      </c>
      <c r="E199" s="14" t="s">
        <v>13</v>
      </c>
      <c r="F199" s="14"/>
      <c r="G199" s="15">
        <f>G200+G202</f>
        <v>3248.5</v>
      </c>
      <c r="H199" s="15">
        <f>H200+H202</f>
        <v>3417.4</v>
      </c>
      <c r="I199" s="4"/>
    </row>
    <row r="200" spans="1:9" s="65" customFormat="1" ht="16.5">
      <c r="A200" s="12" t="s">
        <v>21</v>
      </c>
      <c r="B200" s="64">
        <v>205</v>
      </c>
      <c r="C200" s="13" t="s">
        <v>58</v>
      </c>
      <c r="D200" s="13" t="s">
        <v>27</v>
      </c>
      <c r="E200" s="14" t="s">
        <v>22</v>
      </c>
      <c r="F200" s="14"/>
      <c r="G200" s="15">
        <f>G201</f>
        <v>3247.7</v>
      </c>
      <c r="H200" s="15">
        <f>H201</f>
        <v>3416.5</v>
      </c>
      <c r="I200" s="4"/>
    </row>
    <row r="201" spans="1:9" s="65" customFormat="1" ht="16.5">
      <c r="A201" s="18" t="s">
        <v>15</v>
      </c>
      <c r="B201" s="64">
        <v>205</v>
      </c>
      <c r="C201" s="13" t="s">
        <v>58</v>
      </c>
      <c r="D201" s="13" t="s">
        <v>27</v>
      </c>
      <c r="E201" s="14" t="s">
        <v>22</v>
      </c>
      <c r="F201" s="14" t="s">
        <v>16</v>
      </c>
      <c r="G201" s="15">
        <v>3247.7</v>
      </c>
      <c r="H201" s="15">
        <v>3416.5</v>
      </c>
      <c r="I201" s="20"/>
    </row>
    <row r="202" spans="1:9" s="65" customFormat="1" ht="16.5">
      <c r="A202" s="18" t="s">
        <v>299</v>
      </c>
      <c r="B202" s="64">
        <v>205</v>
      </c>
      <c r="C202" s="13" t="s">
        <v>58</v>
      </c>
      <c r="D202" s="13" t="s">
        <v>27</v>
      </c>
      <c r="E202" s="14" t="s">
        <v>298</v>
      </c>
      <c r="F202" s="14"/>
      <c r="G202" s="15">
        <f>G203</f>
        <v>0.8</v>
      </c>
      <c r="H202" s="15">
        <f>H203</f>
        <v>0.9</v>
      </c>
      <c r="I202" s="20"/>
    </row>
    <row r="203" spans="1:9" s="65" customFormat="1" ht="16.5">
      <c r="A203" s="18" t="s">
        <v>15</v>
      </c>
      <c r="B203" s="64">
        <v>205</v>
      </c>
      <c r="C203" s="13" t="s">
        <v>58</v>
      </c>
      <c r="D203" s="13" t="s">
        <v>27</v>
      </c>
      <c r="E203" s="14" t="s">
        <v>298</v>
      </c>
      <c r="F203" s="14" t="s">
        <v>16</v>
      </c>
      <c r="G203" s="15">
        <v>0.8</v>
      </c>
      <c r="H203" s="15">
        <v>0.9</v>
      </c>
      <c r="I203" s="20"/>
    </row>
    <row r="204" spans="1:9" s="65" customFormat="1" ht="31.5">
      <c r="A204" s="18" t="s">
        <v>149</v>
      </c>
      <c r="B204" s="64">
        <v>205</v>
      </c>
      <c r="C204" s="13" t="s">
        <v>58</v>
      </c>
      <c r="D204" s="13" t="s">
        <v>27</v>
      </c>
      <c r="E204" s="14" t="s">
        <v>340</v>
      </c>
      <c r="F204" s="14"/>
      <c r="G204" s="15">
        <f>G205</f>
        <v>2199.8</v>
      </c>
      <c r="H204" s="15">
        <f>H205</f>
        <v>2314.1</v>
      </c>
      <c r="I204" s="20"/>
    </row>
    <row r="205" spans="1:9" s="65" customFormat="1" ht="16.5">
      <c r="A205" s="18" t="s">
        <v>15</v>
      </c>
      <c r="B205" s="64">
        <v>205</v>
      </c>
      <c r="C205" s="13" t="s">
        <v>58</v>
      </c>
      <c r="D205" s="13" t="s">
        <v>27</v>
      </c>
      <c r="E205" s="14" t="s">
        <v>340</v>
      </c>
      <c r="F205" s="14" t="s">
        <v>16</v>
      </c>
      <c r="G205" s="15">
        <v>2199.8</v>
      </c>
      <c r="H205" s="15">
        <v>2314.1</v>
      </c>
      <c r="I205" s="20"/>
    </row>
    <row r="206" spans="1:8" s="4" customFormat="1" ht="63">
      <c r="A206" s="12" t="s">
        <v>121</v>
      </c>
      <c r="B206" s="64">
        <v>205</v>
      </c>
      <c r="C206" s="14" t="s">
        <v>58</v>
      </c>
      <c r="D206" s="14" t="s">
        <v>27</v>
      </c>
      <c r="E206" s="14" t="s">
        <v>169</v>
      </c>
      <c r="F206" s="14"/>
      <c r="G206" s="15">
        <f>G207+G209</f>
        <v>5831.2</v>
      </c>
      <c r="H206" s="15">
        <f>H207+H209</f>
        <v>6134.4</v>
      </c>
    </row>
    <row r="207" spans="1:9" s="73" customFormat="1" ht="16.5">
      <c r="A207" s="12" t="s">
        <v>123</v>
      </c>
      <c r="B207" s="64">
        <v>205</v>
      </c>
      <c r="C207" s="14" t="s">
        <v>58</v>
      </c>
      <c r="D207" s="14" t="s">
        <v>27</v>
      </c>
      <c r="E207" s="14" t="s">
        <v>124</v>
      </c>
      <c r="F207" s="14"/>
      <c r="G207" s="15">
        <f>G208</f>
        <v>5829.3</v>
      </c>
      <c r="H207" s="15">
        <f>H208</f>
        <v>6132.4</v>
      </c>
      <c r="I207" s="10"/>
    </row>
    <row r="208" spans="1:8" s="4" customFormat="1" ht="21.75" customHeight="1">
      <c r="A208" s="12" t="s">
        <v>303</v>
      </c>
      <c r="B208" s="64">
        <v>205</v>
      </c>
      <c r="C208" s="14" t="s">
        <v>58</v>
      </c>
      <c r="D208" s="14" t="s">
        <v>27</v>
      </c>
      <c r="E208" s="14" t="s">
        <v>124</v>
      </c>
      <c r="F208" s="14" t="s">
        <v>275</v>
      </c>
      <c r="G208" s="15">
        <v>5829.3</v>
      </c>
      <c r="H208" s="15">
        <v>6132.4</v>
      </c>
    </row>
    <row r="209" spans="1:8" s="4" customFormat="1" ht="21.75" customHeight="1">
      <c r="A209" s="105" t="s">
        <v>299</v>
      </c>
      <c r="B209" s="64">
        <v>205</v>
      </c>
      <c r="C209" s="14" t="s">
        <v>58</v>
      </c>
      <c r="D209" s="14" t="s">
        <v>27</v>
      </c>
      <c r="E209" s="14" t="s">
        <v>313</v>
      </c>
      <c r="F209" s="14"/>
      <c r="G209" s="15">
        <f>G210</f>
        <v>1.9</v>
      </c>
      <c r="H209" s="15">
        <f>H210</f>
        <v>2</v>
      </c>
    </row>
    <row r="210" spans="1:8" s="4" customFormat="1" ht="21.75" customHeight="1">
      <c r="A210" s="105" t="s">
        <v>303</v>
      </c>
      <c r="B210" s="64">
        <v>205</v>
      </c>
      <c r="C210" s="14" t="s">
        <v>58</v>
      </c>
      <c r="D210" s="14" t="s">
        <v>27</v>
      </c>
      <c r="E210" s="14" t="s">
        <v>313</v>
      </c>
      <c r="F210" s="14" t="s">
        <v>275</v>
      </c>
      <c r="G210" s="15">
        <v>1.9</v>
      </c>
      <c r="H210" s="15">
        <v>2</v>
      </c>
    </row>
    <row r="211" spans="1:8" s="4" customFormat="1" ht="21.75" customHeight="1">
      <c r="A211" s="35" t="s">
        <v>76</v>
      </c>
      <c r="B211" s="64">
        <v>205</v>
      </c>
      <c r="C211" s="14" t="s">
        <v>258</v>
      </c>
      <c r="D211" s="14" t="s">
        <v>27</v>
      </c>
      <c r="E211" s="14" t="s">
        <v>77</v>
      </c>
      <c r="F211" s="14"/>
      <c r="G211" s="15">
        <f>G214+G212+G216</f>
        <v>2121</v>
      </c>
      <c r="H211" s="15">
        <f>H214+H212+H216</f>
        <v>2231.4</v>
      </c>
    </row>
    <row r="212" spans="1:8" s="4" customFormat="1" ht="51" customHeight="1">
      <c r="A212" s="18" t="s">
        <v>256</v>
      </c>
      <c r="B212" s="64">
        <v>205</v>
      </c>
      <c r="C212" s="14" t="s">
        <v>258</v>
      </c>
      <c r="D212" s="14" t="s">
        <v>27</v>
      </c>
      <c r="E212" s="14" t="s">
        <v>242</v>
      </c>
      <c r="F212" s="14"/>
      <c r="G212" s="15">
        <f>G213</f>
        <v>66.4</v>
      </c>
      <c r="H212" s="15">
        <f>H213</f>
        <v>69.9</v>
      </c>
    </row>
    <row r="213" spans="1:8" s="4" customFormat="1" ht="21.75" customHeight="1">
      <c r="A213" s="18" t="s">
        <v>15</v>
      </c>
      <c r="B213" s="64">
        <v>205</v>
      </c>
      <c r="C213" s="14" t="s">
        <v>258</v>
      </c>
      <c r="D213" s="14" t="s">
        <v>27</v>
      </c>
      <c r="E213" s="14" t="s">
        <v>242</v>
      </c>
      <c r="F213" s="14" t="s">
        <v>16</v>
      </c>
      <c r="G213" s="15">
        <v>66.4</v>
      </c>
      <c r="H213" s="15">
        <v>69.9</v>
      </c>
    </row>
    <row r="214" spans="1:8" s="4" customFormat="1" ht="36.75" customHeight="1">
      <c r="A214" s="18" t="s">
        <v>254</v>
      </c>
      <c r="B214" s="64">
        <v>205</v>
      </c>
      <c r="C214" s="14" t="s">
        <v>58</v>
      </c>
      <c r="D214" s="14" t="s">
        <v>27</v>
      </c>
      <c r="E214" s="14" t="s">
        <v>255</v>
      </c>
      <c r="F214" s="14"/>
      <c r="G214" s="15">
        <f>G215</f>
        <v>1113.6</v>
      </c>
      <c r="H214" s="15">
        <f>H215</f>
        <v>1171.6</v>
      </c>
    </row>
    <row r="215" spans="1:8" s="4" customFormat="1" ht="21.75" customHeight="1">
      <c r="A215" s="18" t="s">
        <v>15</v>
      </c>
      <c r="B215" s="64">
        <v>205</v>
      </c>
      <c r="C215" s="14" t="s">
        <v>258</v>
      </c>
      <c r="D215" s="14" t="s">
        <v>27</v>
      </c>
      <c r="E215" s="14" t="s">
        <v>255</v>
      </c>
      <c r="F215" s="14" t="s">
        <v>16</v>
      </c>
      <c r="G215" s="15">
        <v>1113.6</v>
      </c>
      <c r="H215" s="15">
        <v>1171.6</v>
      </c>
    </row>
    <row r="216" spans="1:8" s="4" customFormat="1" ht="66" customHeight="1">
      <c r="A216" s="100" t="s">
        <v>319</v>
      </c>
      <c r="B216" s="64">
        <v>205</v>
      </c>
      <c r="C216" s="14" t="s">
        <v>58</v>
      </c>
      <c r="D216" s="14" t="s">
        <v>27</v>
      </c>
      <c r="E216" s="14" t="s">
        <v>314</v>
      </c>
      <c r="F216" s="14"/>
      <c r="G216" s="15">
        <f>G217</f>
        <v>941</v>
      </c>
      <c r="H216" s="15">
        <f>H217</f>
        <v>989.9</v>
      </c>
    </row>
    <row r="217" spans="1:8" s="4" customFormat="1" ht="21.75" customHeight="1">
      <c r="A217" s="18" t="s">
        <v>15</v>
      </c>
      <c r="B217" s="64">
        <v>205</v>
      </c>
      <c r="C217" s="14" t="s">
        <v>58</v>
      </c>
      <c r="D217" s="14" t="s">
        <v>27</v>
      </c>
      <c r="E217" s="14" t="s">
        <v>314</v>
      </c>
      <c r="F217" s="14" t="s">
        <v>16</v>
      </c>
      <c r="G217" s="15">
        <v>941</v>
      </c>
      <c r="H217" s="15">
        <v>989.9</v>
      </c>
    </row>
    <row r="218" spans="1:8" s="4" customFormat="1" ht="19.5" customHeight="1">
      <c r="A218" s="30" t="s">
        <v>265</v>
      </c>
      <c r="B218" s="59">
        <v>205</v>
      </c>
      <c r="C218" s="8" t="s">
        <v>186</v>
      </c>
      <c r="D218" s="8"/>
      <c r="E218" s="8"/>
      <c r="F218" s="8"/>
      <c r="G218" s="9">
        <f aca="true" t="shared" si="8" ref="G218:H220">G219</f>
        <v>9725.1</v>
      </c>
      <c r="H218" s="9">
        <f t="shared" si="8"/>
        <v>10230.900000000001</v>
      </c>
    </row>
    <row r="219" spans="1:9" s="65" customFormat="1" ht="16.5">
      <c r="A219" s="12" t="s">
        <v>266</v>
      </c>
      <c r="B219" s="64">
        <v>205</v>
      </c>
      <c r="C219" s="14" t="s">
        <v>186</v>
      </c>
      <c r="D219" s="14" t="s">
        <v>8</v>
      </c>
      <c r="E219" s="14"/>
      <c r="F219" s="14"/>
      <c r="G219" s="15">
        <f t="shared" si="8"/>
        <v>9725.1</v>
      </c>
      <c r="H219" s="15">
        <f t="shared" si="8"/>
        <v>10230.900000000001</v>
      </c>
      <c r="I219" s="4"/>
    </row>
    <row r="220" spans="1:8" ht="16.5">
      <c r="A220" s="12" t="s">
        <v>229</v>
      </c>
      <c r="B220" s="64">
        <v>205</v>
      </c>
      <c r="C220" s="14" t="s">
        <v>186</v>
      </c>
      <c r="D220" s="14" t="s">
        <v>8</v>
      </c>
      <c r="E220" s="14" t="s">
        <v>230</v>
      </c>
      <c r="F220" s="14"/>
      <c r="G220" s="15">
        <f t="shared" si="8"/>
        <v>9725.1</v>
      </c>
      <c r="H220" s="15">
        <f t="shared" si="8"/>
        <v>10230.900000000001</v>
      </c>
    </row>
    <row r="221" spans="1:8" ht="16.5">
      <c r="A221" s="12" t="s">
        <v>123</v>
      </c>
      <c r="B221" s="64">
        <v>205</v>
      </c>
      <c r="C221" s="14" t="s">
        <v>186</v>
      </c>
      <c r="D221" s="14" t="s">
        <v>8</v>
      </c>
      <c r="E221" s="14" t="s">
        <v>231</v>
      </c>
      <c r="F221" s="14"/>
      <c r="G221" s="15">
        <f>G223+G225</f>
        <v>9725.1</v>
      </c>
      <c r="H221" s="15">
        <f>H223+H225</f>
        <v>10230.900000000001</v>
      </c>
    </row>
    <row r="222" spans="1:8" ht="31.5">
      <c r="A222" s="12" t="s">
        <v>250</v>
      </c>
      <c r="B222" s="64">
        <v>205</v>
      </c>
      <c r="C222" s="14" t="s">
        <v>186</v>
      </c>
      <c r="D222" s="14" t="s">
        <v>8</v>
      </c>
      <c r="E222" s="14" t="s">
        <v>317</v>
      </c>
      <c r="F222" s="14"/>
      <c r="G222" s="15">
        <f>G223</f>
        <v>7241</v>
      </c>
      <c r="H222" s="15">
        <f>H223</f>
        <v>7617.6</v>
      </c>
    </row>
    <row r="223" spans="1:8" ht="47.25">
      <c r="A223" s="12" t="s">
        <v>308</v>
      </c>
      <c r="B223" s="64">
        <v>205</v>
      </c>
      <c r="C223" s="14" t="s">
        <v>186</v>
      </c>
      <c r="D223" s="14" t="s">
        <v>8</v>
      </c>
      <c r="E223" s="14" t="s">
        <v>317</v>
      </c>
      <c r="F223" s="14" t="s">
        <v>309</v>
      </c>
      <c r="G223" s="15">
        <v>7241</v>
      </c>
      <c r="H223" s="15">
        <v>7617.6</v>
      </c>
    </row>
    <row r="224" spans="1:8" ht="31.5">
      <c r="A224" s="12" t="s">
        <v>251</v>
      </c>
      <c r="B224" s="64">
        <v>205</v>
      </c>
      <c r="C224" s="14" t="s">
        <v>186</v>
      </c>
      <c r="D224" s="14" t="s">
        <v>8</v>
      </c>
      <c r="E224" s="14" t="s">
        <v>318</v>
      </c>
      <c r="F224" s="14"/>
      <c r="G224" s="15">
        <f>G225</f>
        <v>2484.1</v>
      </c>
      <c r="H224" s="15">
        <f>H225</f>
        <v>2613.3</v>
      </c>
    </row>
    <row r="225" spans="1:8" ht="47.25">
      <c r="A225" s="12" t="s">
        <v>308</v>
      </c>
      <c r="B225" s="64">
        <v>205</v>
      </c>
      <c r="C225" s="14" t="s">
        <v>186</v>
      </c>
      <c r="D225" s="14" t="s">
        <v>8</v>
      </c>
      <c r="E225" s="14" t="s">
        <v>318</v>
      </c>
      <c r="F225" s="14" t="s">
        <v>309</v>
      </c>
      <c r="G225" s="15">
        <v>2484.1</v>
      </c>
      <c r="H225" s="15">
        <v>2613.3</v>
      </c>
    </row>
    <row r="226" spans="1:8" ht="16.5">
      <c r="A226" s="6" t="s">
        <v>193</v>
      </c>
      <c r="B226" s="59"/>
      <c r="C226" s="8"/>
      <c r="D226" s="8"/>
      <c r="E226" s="8"/>
      <c r="F226" s="8"/>
      <c r="G226" s="9">
        <f>G6+G24+G93+G130+G175</f>
        <v>442291</v>
      </c>
      <c r="H226" s="9">
        <f>H6+H24+H93+H130+H175</f>
        <v>464453.99999999994</v>
      </c>
    </row>
    <row r="281" spans="7:8" ht="15">
      <c r="G281" s="56"/>
      <c r="H281" s="56"/>
    </row>
    <row r="282" spans="7:8" ht="15">
      <c r="G282" s="56"/>
      <c r="H282" s="56"/>
    </row>
  </sheetData>
  <sheetProtection/>
  <mergeCells count="10">
    <mergeCell ref="H4:H5"/>
    <mergeCell ref="G1:H1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47" right="0.5118110236220472" top="0.7480314960629921" bottom="0.7480314960629921" header="0.31496062992125984" footer="0.31496062992125984"/>
  <pageSetup fitToHeight="9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I208"/>
  <sheetViews>
    <sheetView view="pageBreakPreview" zoomScaleSheetLayoutView="100" zoomScalePageLayoutView="0" workbookViewId="0" topLeftCell="C1">
      <selection activeCell="F1" sqref="F1:G1"/>
    </sheetView>
  </sheetViews>
  <sheetFormatPr defaultColWidth="9.140625" defaultRowHeight="15"/>
  <cols>
    <col min="1" max="1" width="69.7109375" style="1" customWidth="1"/>
    <col min="2" max="2" width="14.57421875" style="3" customWidth="1"/>
    <col min="3" max="3" width="13.421875" style="3" customWidth="1"/>
    <col min="4" max="4" width="13.00390625" style="3" customWidth="1"/>
    <col min="5" max="5" width="9.140625" style="3" customWidth="1"/>
    <col min="6" max="7" width="17.140625" style="57" customWidth="1"/>
    <col min="8" max="8" width="17.57421875" style="4" customWidth="1"/>
    <col min="9" max="16384" width="9.140625" style="5" customWidth="1"/>
  </cols>
  <sheetData>
    <row r="1" spans="2:9" ht="73.5" customHeight="1">
      <c r="B1" s="1"/>
      <c r="C1" s="2"/>
      <c r="D1" s="2"/>
      <c r="E1" s="94"/>
      <c r="F1" s="126" t="s">
        <v>349</v>
      </c>
      <c r="G1" s="126"/>
      <c r="H1" s="94"/>
      <c r="I1" s="4"/>
    </row>
    <row r="2" spans="2:7" ht="15">
      <c r="B2" s="2"/>
      <c r="C2" s="2"/>
      <c r="E2" s="81"/>
      <c r="F2" s="81"/>
      <c r="G2" s="81"/>
    </row>
    <row r="3" spans="1:7" ht="57.75" customHeight="1">
      <c r="A3" s="120" t="s">
        <v>348</v>
      </c>
      <c r="B3" s="121"/>
      <c r="C3" s="121"/>
      <c r="D3" s="120"/>
      <c r="E3" s="120"/>
      <c r="F3" s="120"/>
      <c r="G3" s="98"/>
    </row>
    <row r="4" spans="1:7" ht="15" customHeight="1">
      <c r="A4" s="122" t="s">
        <v>1</v>
      </c>
      <c r="B4" s="114" t="s">
        <v>2</v>
      </c>
      <c r="C4" s="114" t="s">
        <v>3</v>
      </c>
      <c r="D4" s="114" t="s">
        <v>4</v>
      </c>
      <c r="E4" s="115" t="s">
        <v>5</v>
      </c>
      <c r="F4" s="123" t="s">
        <v>272</v>
      </c>
      <c r="G4" s="123" t="s">
        <v>277</v>
      </c>
    </row>
    <row r="5" spans="1:7" ht="108.75" customHeight="1">
      <c r="A5" s="122"/>
      <c r="B5" s="114"/>
      <c r="C5" s="114"/>
      <c r="D5" s="114"/>
      <c r="E5" s="115"/>
      <c r="F5" s="124"/>
      <c r="G5" s="124"/>
    </row>
    <row r="6" spans="1:7" ht="33.75" customHeight="1">
      <c r="A6" s="6" t="s">
        <v>7</v>
      </c>
      <c r="B6" s="7" t="s">
        <v>8</v>
      </c>
      <c r="C6" s="7"/>
      <c r="D6" s="8"/>
      <c r="E6" s="8"/>
      <c r="F6" s="9">
        <f>F10+F14+F16+F18+F22+F24+F26+F30+F32+F36+F40+F43+F46+F48+F50</f>
        <v>83961.50000000001</v>
      </c>
      <c r="G6" s="9">
        <f>G7+G11+G19++G27++G33+G37</f>
        <v>99761.6</v>
      </c>
    </row>
    <row r="7" spans="1:8" s="16" customFormat="1" ht="31.5">
      <c r="A7" s="12" t="s">
        <v>10</v>
      </c>
      <c r="B7" s="13" t="s">
        <v>8</v>
      </c>
      <c r="C7" s="13" t="s">
        <v>11</v>
      </c>
      <c r="D7" s="14"/>
      <c r="E7" s="14"/>
      <c r="F7" s="15">
        <f>F9</f>
        <v>1946</v>
      </c>
      <c r="G7" s="15">
        <f>G9</f>
        <v>2047</v>
      </c>
      <c r="H7" s="4"/>
    </row>
    <row r="8" spans="1:8" s="16" customFormat="1" ht="47.25">
      <c r="A8" s="12" t="s">
        <v>12</v>
      </c>
      <c r="B8" s="13" t="s">
        <v>8</v>
      </c>
      <c r="C8" s="13" t="s">
        <v>11</v>
      </c>
      <c r="D8" s="14" t="s">
        <v>13</v>
      </c>
      <c r="E8" s="14"/>
      <c r="F8" s="15">
        <f>F9</f>
        <v>1946</v>
      </c>
      <c r="G8" s="15">
        <f>G9</f>
        <v>2047</v>
      </c>
      <c r="H8" s="4"/>
    </row>
    <row r="9" spans="1:8" s="16" customFormat="1" ht="16.5">
      <c r="A9" s="12" t="s">
        <v>9</v>
      </c>
      <c r="B9" s="13" t="s">
        <v>8</v>
      </c>
      <c r="C9" s="13" t="s">
        <v>11</v>
      </c>
      <c r="D9" s="17" t="s">
        <v>14</v>
      </c>
      <c r="E9" s="14"/>
      <c r="F9" s="15">
        <f>F10</f>
        <v>1946</v>
      </c>
      <c r="G9" s="15">
        <f>G10</f>
        <v>2047</v>
      </c>
      <c r="H9" s="4"/>
    </row>
    <row r="10" spans="1:8" s="16" customFormat="1" ht="16.5">
      <c r="A10" s="18" t="s">
        <v>15</v>
      </c>
      <c r="B10" s="13" t="s">
        <v>8</v>
      </c>
      <c r="C10" s="13" t="s">
        <v>11</v>
      </c>
      <c r="D10" s="17" t="s">
        <v>14</v>
      </c>
      <c r="E10" s="14" t="s">
        <v>16</v>
      </c>
      <c r="F10" s="15">
        <f>'Прил. 4 а'!G11</f>
        <v>1946</v>
      </c>
      <c r="G10" s="15">
        <f>'Прил. 4 а'!H11</f>
        <v>2047</v>
      </c>
      <c r="H10" s="19"/>
    </row>
    <row r="11" spans="1:8" s="16" customFormat="1" ht="31.5">
      <c r="A11" s="12" t="s">
        <v>18</v>
      </c>
      <c r="B11" s="13" t="s">
        <v>8</v>
      </c>
      <c r="C11" s="13" t="s">
        <v>19</v>
      </c>
      <c r="D11" s="14"/>
      <c r="E11" s="14"/>
      <c r="F11" s="15">
        <f>F14+F16+F18</f>
        <v>12919.5</v>
      </c>
      <c r="G11" s="15">
        <f>G12</f>
        <v>13591.5</v>
      </c>
      <c r="H11" s="4"/>
    </row>
    <row r="12" spans="1:8" s="16" customFormat="1" ht="47.25">
      <c r="A12" s="12" t="s">
        <v>20</v>
      </c>
      <c r="B12" s="13" t="s">
        <v>8</v>
      </c>
      <c r="C12" s="13" t="s">
        <v>19</v>
      </c>
      <c r="D12" s="14" t="s">
        <v>13</v>
      </c>
      <c r="E12" s="14"/>
      <c r="F12" s="15">
        <f>F13+F15+F17</f>
        <v>12919.5</v>
      </c>
      <c r="G12" s="15">
        <f>G13+G15+G17</f>
        <v>13591.5</v>
      </c>
      <c r="H12" s="4"/>
    </row>
    <row r="13" spans="1:8" s="16" customFormat="1" ht="16.5">
      <c r="A13" s="12" t="s">
        <v>21</v>
      </c>
      <c r="B13" s="13" t="s">
        <v>8</v>
      </c>
      <c r="C13" s="13" t="s">
        <v>19</v>
      </c>
      <c r="D13" s="14" t="s">
        <v>22</v>
      </c>
      <c r="E13" s="14"/>
      <c r="F13" s="15">
        <f>F14</f>
        <v>9652.5</v>
      </c>
      <c r="G13" s="15">
        <f>G14</f>
        <v>10153.5</v>
      </c>
      <c r="H13" s="4"/>
    </row>
    <row r="14" spans="1:8" s="16" customFormat="1" ht="16.5">
      <c r="A14" s="18" t="s">
        <v>15</v>
      </c>
      <c r="B14" s="13" t="s">
        <v>8</v>
      </c>
      <c r="C14" s="13" t="s">
        <v>19</v>
      </c>
      <c r="D14" s="14" t="s">
        <v>22</v>
      </c>
      <c r="E14" s="14" t="s">
        <v>16</v>
      </c>
      <c r="F14" s="15">
        <f>'Прил. 4 а'!G15</f>
        <v>9652.5</v>
      </c>
      <c r="G14" s="15">
        <f>'Прил. 4 а'!H15</f>
        <v>10153.5</v>
      </c>
      <c r="H14" s="4"/>
    </row>
    <row r="15" spans="1:8" s="16" customFormat="1" ht="16.5">
      <c r="A15" s="12" t="s">
        <v>23</v>
      </c>
      <c r="B15" s="13" t="s">
        <v>8</v>
      </c>
      <c r="C15" s="13" t="s">
        <v>19</v>
      </c>
      <c r="D15" s="14" t="s">
        <v>24</v>
      </c>
      <c r="E15" s="14"/>
      <c r="F15" s="15">
        <f>F16</f>
        <v>3224</v>
      </c>
      <c r="G15" s="15">
        <f>G16</f>
        <v>3392</v>
      </c>
      <c r="H15" s="4"/>
    </row>
    <row r="16" spans="1:8" s="16" customFormat="1" ht="16.5">
      <c r="A16" s="18" t="s">
        <v>15</v>
      </c>
      <c r="B16" s="13" t="s">
        <v>8</v>
      </c>
      <c r="C16" s="13" t="s">
        <v>19</v>
      </c>
      <c r="D16" s="14" t="s">
        <v>24</v>
      </c>
      <c r="E16" s="14" t="s">
        <v>16</v>
      </c>
      <c r="F16" s="15">
        <f>'Прил. 4 а'!G17</f>
        <v>3224</v>
      </c>
      <c r="G16" s="15">
        <f>'Прил. 4 а'!H17</f>
        <v>3392</v>
      </c>
      <c r="H16" s="4"/>
    </row>
    <row r="17" spans="1:8" s="107" customFormat="1" ht="16.5">
      <c r="A17" s="18" t="s">
        <v>299</v>
      </c>
      <c r="B17" s="13" t="s">
        <v>8</v>
      </c>
      <c r="C17" s="13" t="s">
        <v>19</v>
      </c>
      <c r="D17" s="14" t="s">
        <v>298</v>
      </c>
      <c r="E17" s="14"/>
      <c r="F17" s="15">
        <f>F18</f>
        <v>43</v>
      </c>
      <c r="G17" s="15">
        <f>G18</f>
        <v>46</v>
      </c>
      <c r="H17" s="4"/>
    </row>
    <row r="18" spans="1:8" s="107" customFormat="1" ht="16.5">
      <c r="A18" s="18" t="s">
        <v>15</v>
      </c>
      <c r="B18" s="13" t="s">
        <v>8</v>
      </c>
      <c r="C18" s="13" t="s">
        <v>19</v>
      </c>
      <c r="D18" s="14" t="s">
        <v>298</v>
      </c>
      <c r="E18" s="14" t="s">
        <v>16</v>
      </c>
      <c r="F18" s="15">
        <f>'Прил. 4 а'!G19</f>
        <v>43</v>
      </c>
      <c r="G18" s="15">
        <f>'Прил. 4 а'!H19</f>
        <v>46</v>
      </c>
      <c r="H18" s="4"/>
    </row>
    <row r="19" spans="1:8" s="16" customFormat="1" ht="47.25">
      <c r="A19" s="12" t="s">
        <v>26</v>
      </c>
      <c r="B19" s="13" t="s">
        <v>8</v>
      </c>
      <c r="C19" s="13" t="s">
        <v>27</v>
      </c>
      <c r="D19" s="14"/>
      <c r="E19" s="14"/>
      <c r="F19" s="15">
        <f>F22+F24+F26</f>
        <v>44498.8</v>
      </c>
      <c r="G19" s="15">
        <f>G21+G23+G25</f>
        <v>46812.7</v>
      </c>
      <c r="H19" s="4"/>
    </row>
    <row r="20" spans="1:8" s="16" customFormat="1" ht="47.25">
      <c r="A20" s="12" t="s">
        <v>28</v>
      </c>
      <c r="B20" s="13" t="s">
        <v>8</v>
      </c>
      <c r="C20" s="13" t="s">
        <v>27</v>
      </c>
      <c r="D20" s="14" t="s">
        <v>13</v>
      </c>
      <c r="E20" s="14"/>
      <c r="F20" s="15">
        <f>F21+F23+F25</f>
        <v>44498.8</v>
      </c>
      <c r="G20" s="15">
        <f>G21+G23+G25</f>
        <v>46812.7</v>
      </c>
      <c r="H20" s="4"/>
    </row>
    <row r="21" spans="1:8" s="16" customFormat="1" ht="16.5">
      <c r="A21" s="12" t="s">
        <v>21</v>
      </c>
      <c r="B21" s="13" t="s">
        <v>8</v>
      </c>
      <c r="C21" s="13" t="s">
        <v>27</v>
      </c>
      <c r="D21" s="14" t="s">
        <v>22</v>
      </c>
      <c r="E21" s="14"/>
      <c r="F21" s="15">
        <f>F22</f>
        <v>42856.8</v>
      </c>
      <c r="G21" s="15">
        <f>G22</f>
        <v>45084.7</v>
      </c>
      <c r="H21" s="4"/>
    </row>
    <row r="22" spans="1:8" s="16" customFormat="1" ht="16.5">
      <c r="A22" s="18" t="s">
        <v>15</v>
      </c>
      <c r="B22" s="13" t="s">
        <v>8</v>
      </c>
      <c r="C22" s="13" t="s">
        <v>27</v>
      </c>
      <c r="D22" s="14" t="s">
        <v>22</v>
      </c>
      <c r="E22" s="14" t="s">
        <v>16</v>
      </c>
      <c r="F22" s="15">
        <f>'Прил. 4 а'!G29</f>
        <v>42856.8</v>
      </c>
      <c r="G22" s="15">
        <f>'Прил. 4 а'!H29</f>
        <v>45084.7</v>
      </c>
      <c r="H22" s="4"/>
    </row>
    <row r="23" spans="1:8" s="16" customFormat="1" ht="31.5">
      <c r="A23" s="18" t="s">
        <v>29</v>
      </c>
      <c r="B23" s="13" t="s">
        <v>8</v>
      </c>
      <c r="C23" s="13" t="s">
        <v>27</v>
      </c>
      <c r="D23" s="14" t="s">
        <v>30</v>
      </c>
      <c r="E23" s="14"/>
      <c r="F23" s="15">
        <f>F24</f>
        <v>1630</v>
      </c>
      <c r="G23" s="15">
        <f>G24</f>
        <v>1715</v>
      </c>
      <c r="H23" s="4"/>
    </row>
    <row r="24" spans="1:8" s="16" customFormat="1" ht="16.5">
      <c r="A24" s="18" t="s">
        <v>15</v>
      </c>
      <c r="B24" s="13" t="s">
        <v>8</v>
      </c>
      <c r="C24" s="13" t="s">
        <v>27</v>
      </c>
      <c r="D24" s="14" t="s">
        <v>30</v>
      </c>
      <c r="E24" s="14" t="s">
        <v>16</v>
      </c>
      <c r="F24" s="15">
        <f>'Прил. 4 а'!G31</f>
        <v>1630</v>
      </c>
      <c r="G24" s="15">
        <f>'Прил. 4 а'!H31</f>
        <v>1715</v>
      </c>
      <c r="H24" s="4"/>
    </row>
    <row r="25" spans="1:8" s="107" customFormat="1" ht="16.5">
      <c r="A25" s="18" t="s">
        <v>299</v>
      </c>
      <c r="B25" s="13" t="s">
        <v>8</v>
      </c>
      <c r="C25" s="13" t="s">
        <v>27</v>
      </c>
      <c r="D25" s="14" t="s">
        <v>300</v>
      </c>
      <c r="E25" s="14"/>
      <c r="F25" s="15">
        <f>F26</f>
        <v>12</v>
      </c>
      <c r="G25" s="15">
        <f>G26</f>
        <v>13</v>
      </c>
      <c r="H25" s="4"/>
    </row>
    <row r="26" spans="1:8" s="107" customFormat="1" ht="16.5">
      <c r="A26" s="18" t="s">
        <v>15</v>
      </c>
      <c r="B26" s="13" t="s">
        <v>8</v>
      </c>
      <c r="C26" s="13" t="s">
        <v>27</v>
      </c>
      <c r="D26" s="14" t="s">
        <v>298</v>
      </c>
      <c r="E26" s="14" t="s">
        <v>16</v>
      </c>
      <c r="F26" s="15">
        <f>'Прил. 4 а'!G33</f>
        <v>12</v>
      </c>
      <c r="G26" s="15">
        <f>'Прил. 4 а'!H33</f>
        <v>13</v>
      </c>
      <c r="H26" s="4"/>
    </row>
    <row r="27" spans="1:8" s="16" customFormat="1" ht="31.5">
      <c r="A27" s="12" t="s">
        <v>32</v>
      </c>
      <c r="B27" s="13" t="s">
        <v>8</v>
      </c>
      <c r="C27" s="13" t="s">
        <v>33</v>
      </c>
      <c r="D27" s="14"/>
      <c r="E27" s="14"/>
      <c r="F27" s="15">
        <f>F30+F32</f>
        <v>9285.1</v>
      </c>
      <c r="G27" s="15">
        <f>G28</f>
        <v>9768</v>
      </c>
      <c r="H27" s="4"/>
    </row>
    <row r="28" spans="1:8" s="16" customFormat="1" ht="47.25">
      <c r="A28" s="12" t="s">
        <v>28</v>
      </c>
      <c r="B28" s="13" t="s">
        <v>8</v>
      </c>
      <c r="C28" s="13" t="s">
        <v>33</v>
      </c>
      <c r="D28" s="14" t="s">
        <v>13</v>
      </c>
      <c r="E28" s="14"/>
      <c r="F28" s="15">
        <f>F29+F32</f>
        <v>9285.1</v>
      </c>
      <c r="G28" s="15">
        <f>G29+G32</f>
        <v>9768</v>
      </c>
      <c r="H28" s="4"/>
    </row>
    <row r="29" spans="1:8" s="16" customFormat="1" ht="16.5">
      <c r="A29" s="12" t="s">
        <v>21</v>
      </c>
      <c r="B29" s="13" t="s">
        <v>8</v>
      </c>
      <c r="C29" s="13" t="s">
        <v>33</v>
      </c>
      <c r="D29" s="14" t="s">
        <v>22</v>
      </c>
      <c r="E29" s="14"/>
      <c r="F29" s="15">
        <f>F30</f>
        <v>9274.1</v>
      </c>
      <c r="G29" s="15">
        <f>G30</f>
        <v>9755.9</v>
      </c>
      <c r="H29" s="4"/>
    </row>
    <row r="30" spans="1:8" s="16" customFormat="1" ht="16.5">
      <c r="A30" s="18" t="s">
        <v>15</v>
      </c>
      <c r="B30" s="13" t="s">
        <v>8</v>
      </c>
      <c r="C30" s="13" t="s">
        <v>33</v>
      </c>
      <c r="D30" s="14" t="s">
        <v>22</v>
      </c>
      <c r="E30" s="14" t="s">
        <v>16</v>
      </c>
      <c r="F30" s="15">
        <f>'Прил. 4 а'!G98</f>
        <v>9274.1</v>
      </c>
      <c r="G30" s="15">
        <f>'Прил. 4 а'!H98</f>
        <v>9755.9</v>
      </c>
      <c r="H30" s="20"/>
    </row>
    <row r="31" spans="1:8" s="25" customFormat="1" ht="16.5">
      <c r="A31" s="18" t="s">
        <v>299</v>
      </c>
      <c r="B31" s="13" t="s">
        <v>8</v>
      </c>
      <c r="C31" s="13" t="s">
        <v>33</v>
      </c>
      <c r="D31" s="14" t="s">
        <v>300</v>
      </c>
      <c r="E31" s="22"/>
      <c r="F31" s="23">
        <f>F32</f>
        <v>11</v>
      </c>
      <c r="G31" s="23">
        <f>G32</f>
        <v>12.1</v>
      </c>
      <c r="H31" s="26"/>
    </row>
    <row r="32" spans="1:8" s="25" customFormat="1" ht="16.5">
      <c r="A32" s="18" t="s">
        <v>15</v>
      </c>
      <c r="B32" s="13" t="s">
        <v>8</v>
      </c>
      <c r="C32" s="13" t="s">
        <v>33</v>
      </c>
      <c r="D32" s="14" t="s">
        <v>298</v>
      </c>
      <c r="E32" s="14">
        <v>500</v>
      </c>
      <c r="F32" s="23">
        <f>'Прил. 4 а'!G100</f>
        <v>11</v>
      </c>
      <c r="G32" s="23">
        <f>'Прил. 4 а'!H100</f>
        <v>12.1</v>
      </c>
      <c r="H32" s="26"/>
    </row>
    <row r="33" spans="1:8" s="16" customFormat="1" ht="16.5">
      <c r="A33" s="12" t="s">
        <v>34</v>
      </c>
      <c r="B33" s="27" t="s">
        <v>8</v>
      </c>
      <c r="C33" s="27" t="s">
        <v>186</v>
      </c>
      <c r="D33" s="14"/>
      <c r="E33" s="14"/>
      <c r="F33" s="15">
        <f aca="true" t="shared" si="0" ref="F33:G35">F34</f>
        <v>1588.5</v>
      </c>
      <c r="G33" s="15">
        <f t="shared" si="0"/>
        <v>1671.1</v>
      </c>
      <c r="H33" s="4"/>
    </row>
    <row r="34" spans="1:8" s="16" customFormat="1" ht="16.5">
      <c r="A34" s="12" t="s">
        <v>38</v>
      </c>
      <c r="B34" s="27" t="s">
        <v>8</v>
      </c>
      <c r="C34" s="27" t="s">
        <v>186</v>
      </c>
      <c r="D34" s="14" t="s">
        <v>39</v>
      </c>
      <c r="E34" s="14"/>
      <c r="F34" s="15">
        <f t="shared" si="0"/>
        <v>1588.5</v>
      </c>
      <c r="G34" s="15">
        <f t="shared" si="0"/>
        <v>1671.1</v>
      </c>
      <c r="H34" s="4"/>
    </row>
    <row r="35" spans="1:8" s="16" customFormat="1" ht="16.5">
      <c r="A35" s="12" t="s">
        <v>40</v>
      </c>
      <c r="B35" s="27" t="s">
        <v>8</v>
      </c>
      <c r="C35" s="27" t="s">
        <v>186</v>
      </c>
      <c r="D35" s="14" t="s">
        <v>41</v>
      </c>
      <c r="E35" s="14"/>
      <c r="F35" s="15">
        <f t="shared" si="0"/>
        <v>1588.5</v>
      </c>
      <c r="G35" s="15">
        <f t="shared" si="0"/>
        <v>1671.1</v>
      </c>
      <c r="H35" s="4"/>
    </row>
    <row r="36" spans="1:8" s="16" customFormat="1" ht="16.5">
      <c r="A36" s="12" t="s">
        <v>42</v>
      </c>
      <c r="B36" s="27" t="s">
        <v>8</v>
      </c>
      <c r="C36" s="27" t="s">
        <v>186</v>
      </c>
      <c r="D36" s="14" t="s">
        <v>41</v>
      </c>
      <c r="E36" s="14" t="s">
        <v>43</v>
      </c>
      <c r="F36" s="15">
        <f>'Прил. 4 а'!G104</f>
        <v>1588.5</v>
      </c>
      <c r="G36" s="15">
        <f>'Прил. 4 а'!H104</f>
        <v>1671.1</v>
      </c>
      <c r="H36" s="4"/>
    </row>
    <row r="37" spans="1:8" s="16" customFormat="1" ht="16.5">
      <c r="A37" s="12" t="s">
        <v>44</v>
      </c>
      <c r="B37" s="13" t="s">
        <v>8</v>
      </c>
      <c r="C37" s="13" t="s">
        <v>259</v>
      </c>
      <c r="D37" s="14"/>
      <c r="E37" s="14"/>
      <c r="F37" s="15">
        <f>F40+F43+F46+F48+F50</f>
        <v>13723.6</v>
      </c>
      <c r="G37" s="15">
        <f>G38+G41+G44+G49</f>
        <v>25871.3</v>
      </c>
      <c r="H37" s="4"/>
    </row>
    <row r="38" spans="1:7" ht="31.5">
      <c r="A38" s="18" t="s">
        <v>47</v>
      </c>
      <c r="B38" s="13" t="s">
        <v>8</v>
      </c>
      <c r="C38" s="13" t="s">
        <v>259</v>
      </c>
      <c r="D38" s="14" t="s">
        <v>48</v>
      </c>
      <c r="E38" s="14"/>
      <c r="F38" s="15">
        <f>F39</f>
        <v>211.8</v>
      </c>
      <c r="G38" s="15">
        <f>G39</f>
        <v>222.8</v>
      </c>
    </row>
    <row r="39" spans="1:7" ht="16.5">
      <c r="A39" s="18" t="s">
        <v>278</v>
      </c>
      <c r="B39" s="13" t="s">
        <v>8</v>
      </c>
      <c r="C39" s="13" t="s">
        <v>259</v>
      </c>
      <c r="D39" s="14" t="s">
        <v>279</v>
      </c>
      <c r="E39" s="14"/>
      <c r="F39" s="15">
        <f>F40</f>
        <v>211.8</v>
      </c>
      <c r="G39" s="15">
        <f>G40</f>
        <v>222.8</v>
      </c>
    </row>
    <row r="40" spans="1:7" ht="16.5">
      <c r="A40" s="18" t="s">
        <v>15</v>
      </c>
      <c r="B40" s="13" t="s">
        <v>8</v>
      </c>
      <c r="C40" s="13" t="s">
        <v>259</v>
      </c>
      <c r="D40" s="14" t="s">
        <v>279</v>
      </c>
      <c r="E40" s="14" t="s">
        <v>16</v>
      </c>
      <c r="F40" s="15">
        <f>'Прил. 4 а'!G37</f>
        <v>211.8</v>
      </c>
      <c r="G40" s="15">
        <f>'Прил. 4 а'!H37</f>
        <v>222.8</v>
      </c>
    </row>
    <row r="41" spans="1:7" ht="31.5">
      <c r="A41" s="18" t="s">
        <v>208</v>
      </c>
      <c r="B41" s="13" t="s">
        <v>8</v>
      </c>
      <c r="C41" s="13" t="s">
        <v>259</v>
      </c>
      <c r="D41" s="14" t="s">
        <v>52</v>
      </c>
      <c r="E41" s="14"/>
      <c r="F41" s="15">
        <f>F42</f>
        <v>629</v>
      </c>
      <c r="G41" s="15">
        <f>G42</f>
        <v>661.8</v>
      </c>
    </row>
    <row r="42" spans="1:7" ht="16.5">
      <c r="A42" s="18" t="s">
        <v>53</v>
      </c>
      <c r="B42" s="13" t="s">
        <v>8</v>
      </c>
      <c r="C42" s="13" t="s">
        <v>259</v>
      </c>
      <c r="D42" s="14" t="s">
        <v>54</v>
      </c>
      <c r="E42" s="14"/>
      <c r="F42" s="15">
        <f>F43</f>
        <v>629</v>
      </c>
      <c r="G42" s="15">
        <f>G43</f>
        <v>661.8</v>
      </c>
    </row>
    <row r="43" spans="1:7" ht="16.5">
      <c r="A43" s="18" t="s">
        <v>15</v>
      </c>
      <c r="B43" s="13" t="s">
        <v>8</v>
      </c>
      <c r="C43" s="13" t="s">
        <v>259</v>
      </c>
      <c r="D43" s="14" t="s">
        <v>54</v>
      </c>
      <c r="E43" s="14" t="s">
        <v>16</v>
      </c>
      <c r="F43" s="15">
        <f>'Прил. 4 а'!G23+'Прил. 4 а'!G40+'Прил. 4 а'!G108</f>
        <v>629</v>
      </c>
      <c r="G43" s="15">
        <f>'Прил. 4 а'!H23+'Прил. 4 а'!H40+'Прил. 4 а'!H108</f>
        <v>661.8</v>
      </c>
    </row>
    <row r="44" spans="1:8" ht="16.5">
      <c r="A44" s="52" t="s">
        <v>76</v>
      </c>
      <c r="B44" s="13" t="s">
        <v>8</v>
      </c>
      <c r="C44" s="13" t="s">
        <v>259</v>
      </c>
      <c r="D44" s="14" t="s">
        <v>77</v>
      </c>
      <c r="E44" s="14"/>
      <c r="F44" s="15">
        <f>F45+F47</f>
        <v>1676.8</v>
      </c>
      <c r="G44" s="15">
        <f>G45+G47</f>
        <v>1764</v>
      </c>
      <c r="H44" s="5"/>
    </row>
    <row r="45" spans="1:8" ht="47.25" customHeight="1">
      <c r="A45" s="18" t="s">
        <v>287</v>
      </c>
      <c r="B45" s="13" t="s">
        <v>8</v>
      </c>
      <c r="C45" s="13" t="s">
        <v>259</v>
      </c>
      <c r="D45" s="14" t="s">
        <v>288</v>
      </c>
      <c r="E45" s="14"/>
      <c r="F45" s="15">
        <f>F46</f>
        <v>316</v>
      </c>
      <c r="G45" s="15">
        <f>G46</f>
        <v>332.4</v>
      </c>
      <c r="H45" s="5"/>
    </row>
    <row r="46" spans="1:8" ht="16.5">
      <c r="A46" s="18" t="s">
        <v>15</v>
      </c>
      <c r="B46" s="13" t="s">
        <v>8</v>
      </c>
      <c r="C46" s="13" t="s">
        <v>259</v>
      </c>
      <c r="D46" s="14" t="s">
        <v>288</v>
      </c>
      <c r="E46" s="14" t="s">
        <v>16</v>
      </c>
      <c r="F46" s="15">
        <f>'Прил. 4 а'!G43</f>
        <v>316</v>
      </c>
      <c r="G46" s="15">
        <f>'Прил. 4 а'!H43</f>
        <v>332.4</v>
      </c>
      <c r="H46" s="5"/>
    </row>
    <row r="47" spans="1:8" ht="67.5" customHeight="1">
      <c r="A47" s="18" t="s">
        <v>343</v>
      </c>
      <c r="B47" s="13" t="s">
        <v>8</v>
      </c>
      <c r="C47" s="13" t="s">
        <v>259</v>
      </c>
      <c r="D47" s="14" t="s">
        <v>280</v>
      </c>
      <c r="E47" s="14"/>
      <c r="F47" s="15">
        <f>F48</f>
        <v>1360.8</v>
      </c>
      <c r="G47" s="15">
        <f>G48</f>
        <v>1431.6</v>
      </c>
      <c r="H47" s="5"/>
    </row>
    <row r="48" spans="1:8" ht="16.5">
      <c r="A48" s="18" t="s">
        <v>15</v>
      </c>
      <c r="B48" s="13" t="s">
        <v>8</v>
      </c>
      <c r="C48" s="13" t="s">
        <v>259</v>
      </c>
      <c r="D48" s="14" t="s">
        <v>280</v>
      </c>
      <c r="E48" s="14" t="s">
        <v>16</v>
      </c>
      <c r="F48" s="15">
        <f>'Прил. 4 а'!G45</f>
        <v>1360.8</v>
      </c>
      <c r="G48" s="15">
        <f>'Прил. 4 а'!H45</f>
        <v>1431.6</v>
      </c>
      <c r="H48" s="5"/>
    </row>
    <row r="49" spans="1:8" ht="16.5">
      <c r="A49" s="12" t="s">
        <v>273</v>
      </c>
      <c r="B49" s="13" t="s">
        <v>8</v>
      </c>
      <c r="C49" s="13" t="s">
        <v>259</v>
      </c>
      <c r="D49" s="14" t="s">
        <v>274</v>
      </c>
      <c r="E49" s="14"/>
      <c r="F49" s="15">
        <f>F50</f>
        <v>11206</v>
      </c>
      <c r="G49" s="15">
        <f>G50</f>
        <v>23222.7</v>
      </c>
      <c r="H49" s="5"/>
    </row>
    <row r="50" spans="1:8" ht="16.5">
      <c r="A50" s="12" t="s">
        <v>273</v>
      </c>
      <c r="B50" s="13" t="s">
        <v>8</v>
      </c>
      <c r="C50" s="13" t="s">
        <v>259</v>
      </c>
      <c r="D50" s="14" t="s">
        <v>274</v>
      </c>
      <c r="E50" s="14" t="s">
        <v>322</v>
      </c>
      <c r="F50" s="15">
        <f>'Прил. 4 а'!G110</f>
        <v>11206</v>
      </c>
      <c r="G50" s="15">
        <f>'Прил. 4 а'!H110</f>
        <v>23222.7</v>
      </c>
      <c r="H50" s="5"/>
    </row>
    <row r="51" spans="1:8" ht="31.5">
      <c r="A51" s="103" t="s">
        <v>315</v>
      </c>
      <c r="B51" s="104" t="s">
        <v>19</v>
      </c>
      <c r="C51" s="104"/>
      <c r="D51" s="8"/>
      <c r="E51" s="8"/>
      <c r="F51" s="9">
        <f aca="true" t="shared" si="1" ref="F51:G53">F52</f>
        <v>2683.5</v>
      </c>
      <c r="G51" s="9">
        <f t="shared" si="1"/>
        <v>2823</v>
      </c>
      <c r="H51" s="5"/>
    </row>
    <row r="52" spans="1:8" ht="47.25">
      <c r="A52" s="12" t="s">
        <v>316</v>
      </c>
      <c r="B52" s="27" t="s">
        <v>19</v>
      </c>
      <c r="C52" s="27" t="s">
        <v>120</v>
      </c>
      <c r="D52" s="14"/>
      <c r="E52" s="14"/>
      <c r="F52" s="15">
        <f t="shared" si="1"/>
        <v>2683.5</v>
      </c>
      <c r="G52" s="15">
        <f t="shared" si="1"/>
        <v>2823</v>
      </c>
      <c r="H52" s="5"/>
    </row>
    <row r="53" spans="1:8" ht="47.25">
      <c r="A53" s="12" t="s">
        <v>260</v>
      </c>
      <c r="B53" s="27" t="s">
        <v>19</v>
      </c>
      <c r="C53" s="27" t="s">
        <v>120</v>
      </c>
      <c r="D53" s="14" t="s">
        <v>220</v>
      </c>
      <c r="E53" s="14"/>
      <c r="F53" s="15">
        <f t="shared" si="1"/>
        <v>2683.5</v>
      </c>
      <c r="G53" s="15">
        <f t="shared" si="1"/>
        <v>2823</v>
      </c>
      <c r="H53" s="5"/>
    </row>
    <row r="54" spans="1:8" ht="16.5">
      <c r="A54" s="12" t="s">
        <v>187</v>
      </c>
      <c r="B54" s="27" t="s">
        <v>19</v>
      </c>
      <c r="C54" s="27" t="s">
        <v>120</v>
      </c>
      <c r="D54" s="14" t="s">
        <v>220</v>
      </c>
      <c r="E54" s="14" t="s">
        <v>192</v>
      </c>
      <c r="F54" s="15">
        <f>'Прил. 4 а'!G114</f>
        <v>2683.5</v>
      </c>
      <c r="G54" s="15">
        <f>'Прил. 4 а'!H114</f>
        <v>2823</v>
      </c>
      <c r="H54" s="5"/>
    </row>
    <row r="55" spans="1:7" ht="16.5">
      <c r="A55" s="6" t="s">
        <v>55</v>
      </c>
      <c r="B55" s="7" t="s">
        <v>27</v>
      </c>
      <c r="C55" s="7"/>
      <c r="D55" s="8"/>
      <c r="E55" s="8"/>
      <c r="F55" s="9">
        <f>F57+F83+F79+F66</f>
        <v>131595</v>
      </c>
      <c r="G55" s="9">
        <f>G57+G83+G79+G66</f>
        <v>128492.4</v>
      </c>
    </row>
    <row r="56" spans="1:7" ht="16.5" hidden="1">
      <c r="A56" s="116" t="s">
        <v>56</v>
      </c>
      <c r="B56" s="116"/>
      <c r="C56" s="116"/>
      <c r="D56" s="116"/>
      <c r="E56" s="116"/>
      <c r="F56" s="9"/>
      <c r="G56" s="9"/>
    </row>
    <row r="57" spans="1:8" s="16" customFormat="1" ht="16.5">
      <c r="A57" s="12" t="s">
        <v>57</v>
      </c>
      <c r="B57" s="13" t="s">
        <v>27</v>
      </c>
      <c r="C57" s="13" t="s">
        <v>58</v>
      </c>
      <c r="D57" s="14"/>
      <c r="E57" s="14"/>
      <c r="F57" s="15">
        <f>F58+F62</f>
        <v>31514.9</v>
      </c>
      <c r="G57" s="15">
        <f>G58+G62</f>
        <v>33153.6</v>
      </c>
      <c r="H57" s="4"/>
    </row>
    <row r="58" spans="1:8" s="16" customFormat="1" ht="16.5">
      <c r="A58" s="12" t="s">
        <v>201</v>
      </c>
      <c r="B58" s="13" t="s">
        <v>27</v>
      </c>
      <c r="C58" s="13" t="s">
        <v>58</v>
      </c>
      <c r="D58" s="14" t="s">
        <v>203</v>
      </c>
      <c r="E58" s="14"/>
      <c r="F58" s="15">
        <f aca="true" t="shared" si="2" ref="F58:G60">F59</f>
        <v>12452.9</v>
      </c>
      <c r="G58" s="15">
        <f t="shared" si="2"/>
        <v>13100.4</v>
      </c>
      <c r="H58" s="4"/>
    </row>
    <row r="59" spans="1:8" s="16" customFormat="1" ht="16.5">
      <c r="A59" s="12" t="s">
        <v>202</v>
      </c>
      <c r="B59" s="13" t="s">
        <v>196</v>
      </c>
      <c r="C59" s="13" t="s">
        <v>58</v>
      </c>
      <c r="D59" s="14" t="s">
        <v>204</v>
      </c>
      <c r="E59" s="14"/>
      <c r="F59" s="15">
        <f t="shared" si="2"/>
        <v>12452.9</v>
      </c>
      <c r="G59" s="15">
        <f t="shared" si="2"/>
        <v>13100.4</v>
      </c>
      <c r="H59" s="4"/>
    </row>
    <row r="60" spans="1:8" s="16" customFormat="1" ht="31.5">
      <c r="A60" s="12" t="s">
        <v>320</v>
      </c>
      <c r="B60" s="13" t="s">
        <v>27</v>
      </c>
      <c r="C60" s="13" t="s">
        <v>58</v>
      </c>
      <c r="D60" s="14" t="s">
        <v>226</v>
      </c>
      <c r="E60" s="14"/>
      <c r="F60" s="15">
        <f t="shared" si="2"/>
        <v>12452.9</v>
      </c>
      <c r="G60" s="15">
        <f t="shared" si="2"/>
        <v>13100.4</v>
      </c>
      <c r="H60" s="4"/>
    </row>
    <row r="61" spans="1:8" s="16" customFormat="1" ht="47.25">
      <c r="A61" s="102" t="s">
        <v>305</v>
      </c>
      <c r="B61" s="13" t="s">
        <v>27</v>
      </c>
      <c r="C61" s="13" t="s">
        <v>58</v>
      </c>
      <c r="D61" s="14" t="s">
        <v>226</v>
      </c>
      <c r="E61" s="14"/>
      <c r="F61" s="15">
        <f>'Прил. 4 а'!G51</f>
        <v>12452.9</v>
      </c>
      <c r="G61" s="15">
        <f>'Прил. 4 а'!H51</f>
        <v>13100.4</v>
      </c>
      <c r="H61" s="4"/>
    </row>
    <row r="62" spans="1:8" s="16" customFormat="1" ht="16.5">
      <c r="A62" s="12" t="s">
        <v>59</v>
      </c>
      <c r="B62" s="13" t="s">
        <v>27</v>
      </c>
      <c r="C62" s="13" t="s">
        <v>58</v>
      </c>
      <c r="D62" s="14" t="s">
        <v>60</v>
      </c>
      <c r="E62" s="14"/>
      <c r="F62" s="15">
        <f aca="true" t="shared" si="3" ref="F62:G64">F63</f>
        <v>19062</v>
      </c>
      <c r="G62" s="15">
        <f t="shared" si="3"/>
        <v>20053.2</v>
      </c>
      <c r="H62" s="4"/>
    </row>
    <row r="63" spans="1:8" s="16" customFormat="1" ht="31.5">
      <c r="A63" s="12" t="s">
        <v>61</v>
      </c>
      <c r="B63" s="13" t="s">
        <v>27</v>
      </c>
      <c r="C63" s="13" t="s">
        <v>58</v>
      </c>
      <c r="D63" s="14" t="s">
        <v>62</v>
      </c>
      <c r="E63" s="14"/>
      <c r="F63" s="15">
        <f t="shared" si="3"/>
        <v>19062</v>
      </c>
      <c r="G63" s="15">
        <f t="shared" si="3"/>
        <v>20053.2</v>
      </c>
      <c r="H63" s="4"/>
    </row>
    <row r="64" spans="1:8" s="16" customFormat="1" ht="31.5">
      <c r="A64" s="12" t="s">
        <v>236</v>
      </c>
      <c r="B64" s="13" t="s">
        <v>27</v>
      </c>
      <c r="C64" s="13" t="s">
        <v>58</v>
      </c>
      <c r="D64" s="14" t="s">
        <v>62</v>
      </c>
      <c r="E64" s="14"/>
      <c r="F64" s="15">
        <f t="shared" si="3"/>
        <v>19062</v>
      </c>
      <c r="G64" s="15">
        <f t="shared" si="3"/>
        <v>20053.2</v>
      </c>
      <c r="H64" s="4"/>
    </row>
    <row r="65" spans="1:8" s="16" customFormat="1" ht="16.5">
      <c r="A65" s="12" t="s">
        <v>63</v>
      </c>
      <c r="B65" s="13" t="s">
        <v>27</v>
      </c>
      <c r="C65" s="13" t="s">
        <v>58</v>
      </c>
      <c r="D65" s="14" t="s">
        <v>62</v>
      </c>
      <c r="E65" s="14" t="s">
        <v>64</v>
      </c>
      <c r="F65" s="15">
        <f>'Прил. 4 а'!G55</f>
        <v>19062</v>
      </c>
      <c r="G65" s="15">
        <f>'Прил. 4 а'!H55</f>
        <v>20053.2</v>
      </c>
      <c r="H65" s="4"/>
    </row>
    <row r="66" spans="1:8" s="16" customFormat="1" ht="16.5">
      <c r="A66" s="89" t="s">
        <v>323</v>
      </c>
      <c r="B66" s="13" t="s">
        <v>27</v>
      </c>
      <c r="C66" s="13" t="s">
        <v>120</v>
      </c>
      <c r="D66" s="14"/>
      <c r="E66" s="14"/>
      <c r="F66" s="15">
        <f>F67+F72</f>
        <v>91343.3</v>
      </c>
      <c r="G66" s="15">
        <f>G67+G72</f>
        <v>86147.7</v>
      </c>
      <c r="H66" s="4"/>
    </row>
    <row r="67" spans="1:8" s="16" customFormat="1" ht="16.5">
      <c r="A67" s="12" t="s">
        <v>94</v>
      </c>
      <c r="B67" s="32" t="s">
        <v>27</v>
      </c>
      <c r="C67" s="32" t="s">
        <v>120</v>
      </c>
      <c r="D67" s="32" t="s">
        <v>95</v>
      </c>
      <c r="E67" s="32"/>
      <c r="F67" s="15">
        <f>F68+F70</f>
        <v>40964.7</v>
      </c>
      <c r="G67" s="15">
        <f>G68+G70</f>
        <v>41484.6</v>
      </c>
      <c r="H67" s="4"/>
    </row>
    <row r="68" spans="1:8" s="16" customFormat="1" ht="31.5">
      <c r="A68" s="18" t="s">
        <v>213</v>
      </c>
      <c r="B68" s="14" t="s">
        <v>27</v>
      </c>
      <c r="C68" s="14" t="s">
        <v>120</v>
      </c>
      <c r="D68" s="14" t="s">
        <v>214</v>
      </c>
      <c r="E68" s="14"/>
      <c r="F68" s="15">
        <f>F69</f>
        <v>7946.7</v>
      </c>
      <c r="G68" s="15">
        <f>G69</f>
        <v>8360</v>
      </c>
      <c r="H68" s="4"/>
    </row>
    <row r="69" spans="1:8" s="16" customFormat="1" ht="16.5">
      <c r="A69" s="18" t="s">
        <v>15</v>
      </c>
      <c r="B69" s="14" t="s">
        <v>27</v>
      </c>
      <c r="C69" s="14" t="s">
        <v>120</v>
      </c>
      <c r="D69" s="14" t="s">
        <v>214</v>
      </c>
      <c r="E69" s="14" t="s">
        <v>16</v>
      </c>
      <c r="F69" s="15">
        <f>'Прил. 4 а'!G135</f>
        <v>7946.7</v>
      </c>
      <c r="G69" s="15">
        <f>'Прил. 4 а'!H135</f>
        <v>8360</v>
      </c>
      <c r="H69" s="4"/>
    </row>
    <row r="70" spans="1:8" s="16" customFormat="1" ht="47.25">
      <c r="A70" s="35" t="s">
        <v>234</v>
      </c>
      <c r="B70" s="14" t="s">
        <v>27</v>
      </c>
      <c r="C70" s="14" t="s">
        <v>120</v>
      </c>
      <c r="D70" s="14" t="s">
        <v>221</v>
      </c>
      <c r="E70" s="14"/>
      <c r="F70" s="15">
        <f>F71</f>
        <v>33018</v>
      </c>
      <c r="G70" s="15">
        <f>G71</f>
        <v>33124.6</v>
      </c>
      <c r="H70" s="4"/>
    </row>
    <row r="71" spans="1:8" s="16" customFormat="1" ht="16.5">
      <c r="A71" s="18" t="s">
        <v>15</v>
      </c>
      <c r="B71" s="14" t="s">
        <v>27</v>
      </c>
      <c r="C71" s="14" t="s">
        <v>120</v>
      </c>
      <c r="D71" s="14" t="s">
        <v>221</v>
      </c>
      <c r="E71" s="14" t="s">
        <v>16</v>
      </c>
      <c r="F71" s="15">
        <f>'Прил. 4 а'!G137</f>
        <v>33018</v>
      </c>
      <c r="G71" s="15">
        <f>'Прил. 4 а'!H137</f>
        <v>33124.6</v>
      </c>
      <c r="H71" s="4"/>
    </row>
    <row r="72" spans="1:8" s="16" customFormat="1" ht="16.5">
      <c r="A72" s="35" t="s">
        <v>76</v>
      </c>
      <c r="B72" s="32" t="s">
        <v>27</v>
      </c>
      <c r="C72" s="32" t="s">
        <v>120</v>
      </c>
      <c r="D72" s="32" t="s">
        <v>77</v>
      </c>
      <c r="E72" s="32"/>
      <c r="F72" s="15">
        <f>F73+F75+F77</f>
        <v>50378.600000000006</v>
      </c>
      <c r="G72" s="15">
        <f>G73+G75+G77</f>
        <v>44663.1</v>
      </c>
      <c r="H72" s="4"/>
    </row>
    <row r="73" spans="1:8" s="16" customFormat="1" ht="31.5">
      <c r="A73" s="35" t="s">
        <v>244</v>
      </c>
      <c r="B73" s="32" t="s">
        <v>27</v>
      </c>
      <c r="C73" s="32" t="s">
        <v>120</v>
      </c>
      <c r="D73" s="32" t="s">
        <v>79</v>
      </c>
      <c r="E73" s="32"/>
      <c r="F73" s="15">
        <f>F74</f>
        <v>4733</v>
      </c>
      <c r="G73" s="15">
        <f>G74</f>
        <v>4979.1</v>
      </c>
      <c r="H73" s="4"/>
    </row>
    <row r="74" spans="1:8" s="16" customFormat="1" ht="16.5">
      <c r="A74" s="18" t="s">
        <v>15</v>
      </c>
      <c r="B74" s="32" t="s">
        <v>27</v>
      </c>
      <c r="C74" s="32" t="s">
        <v>120</v>
      </c>
      <c r="D74" s="32" t="s">
        <v>79</v>
      </c>
      <c r="E74" s="32" t="s">
        <v>16</v>
      </c>
      <c r="F74" s="15">
        <f>'Прил. 4 а'!G140</f>
        <v>4733</v>
      </c>
      <c r="G74" s="15">
        <f>'Прил. 4 а'!H140</f>
        <v>4979.1</v>
      </c>
      <c r="H74" s="4"/>
    </row>
    <row r="75" spans="1:8" s="16" customFormat="1" ht="31.5">
      <c r="A75" s="35" t="s">
        <v>324</v>
      </c>
      <c r="B75" s="32" t="s">
        <v>27</v>
      </c>
      <c r="C75" s="32" t="s">
        <v>120</v>
      </c>
      <c r="D75" s="32" t="s">
        <v>232</v>
      </c>
      <c r="E75" s="32"/>
      <c r="F75" s="15">
        <f>F76</f>
        <v>35512.8</v>
      </c>
      <c r="G75" s="15">
        <f>G76</f>
        <v>36000</v>
      </c>
      <c r="H75" s="4"/>
    </row>
    <row r="76" spans="1:8" s="16" customFormat="1" ht="16.5">
      <c r="A76" s="18" t="s">
        <v>15</v>
      </c>
      <c r="B76" s="32" t="s">
        <v>27</v>
      </c>
      <c r="C76" s="32" t="s">
        <v>120</v>
      </c>
      <c r="D76" s="32" t="s">
        <v>232</v>
      </c>
      <c r="E76" s="32" t="s">
        <v>16</v>
      </c>
      <c r="F76" s="15">
        <f>'Прил. 4 а'!G142</f>
        <v>35512.8</v>
      </c>
      <c r="G76" s="15">
        <f>'Прил. 4 а'!H142</f>
        <v>36000</v>
      </c>
      <c r="H76" s="4"/>
    </row>
    <row r="77" spans="1:8" s="16" customFormat="1" ht="31.5">
      <c r="A77" s="100" t="s">
        <v>301</v>
      </c>
      <c r="B77" s="14" t="s">
        <v>27</v>
      </c>
      <c r="C77" s="14" t="s">
        <v>120</v>
      </c>
      <c r="D77" s="14" t="s">
        <v>302</v>
      </c>
      <c r="E77" s="14"/>
      <c r="F77" s="15">
        <f>F78</f>
        <v>10132.8</v>
      </c>
      <c r="G77" s="15">
        <f>G78</f>
        <v>3684</v>
      </c>
      <c r="H77" s="4"/>
    </row>
    <row r="78" spans="1:8" s="16" customFormat="1" ht="16.5">
      <c r="A78" s="12" t="s">
        <v>63</v>
      </c>
      <c r="B78" s="14" t="s">
        <v>27</v>
      </c>
      <c r="C78" s="14" t="s">
        <v>120</v>
      </c>
      <c r="D78" s="14" t="s">
        <v>302</v>
      </c>
      <c r="E78" s="14" t="s">
        <v>64</v>
      </c>
      <c r="F78" s="15">
        <f>'Прил. 4 а'!G144</f>
        <v>10132.8</v>
      </c>
      <c r="G78" s="15">
        <f>'Прил. 4 а'!H144</f>
        <v>3684</v>
      </c>
      <c r="H78" s="4"/>
    </row>
    <row r="79" spans="1:8" s="16" customFormat="1" ht="31.5">
      <c r="A79" s="12" t="s">
        <v>239</v>
      </c>
      <c r="B79" s="13" t="s">
        <v>27</v>
      </c>
      <c r="C79" s="13" t="s">
        <v>186</v>
      </c>
      <c r="D79" s="14"/>
      <c r="E79" s="14"/>
      <c r="F79" s="15">
        <f>F80</f>
        <v>2647.5</v>
      </c>
      <c r="G79" s="15">
        <f>G80</f>
        <v>2785.2</v>
      </c>
      <c r="H79" s="4"/>
    </row>
    <row r="80" spans="1:8" s="16" customFormat="1" ht="16.5">
      <c r="A80" s="12" t="s">
        <v>240</v>
      </c>
      <c r="B80" s="13" t="s">
        <v>27</v>
      </c>
      <c r="C80" s="13" t="s">
        <v>186</v>
      </c>
      <c r="D80" s="14" t="s">
        <v>237</v>
      </c>
      <c r="E80" s="14"/>
      <c r="F80" s="15">
        <f>F82</f>
        <v>2647.5</v>
      </c>
      <c r="G80" s="15">
        <f>G82</f>
        <v>2785.2</v>
      </c>
      <c r="H80" s="4"/>
    </row>
    <row r="81" spans="1:8" s="16" customFormat="1" ht="31.5">
      <c r="A81" s="18" t="s">
        <v>241</v>
      </c>
      <c r="B81" s="13" t="s">
        <v>196</v>
      </c>
      <c r="C81" s="13" t="s">
        <v>186</v>
      </c>
      <c r="D81" s="14" t="s">
        <v>238</v>
      </c>
      <c r="E81" s="14"/>
      <c r="F81" s="15">
        <f>F82</f>
        <v>2647.5</v>
      </c>
      <c r="G81" s="15">
        <f>G82</f>
        <v>2785.2</v>
      </c>
      <c r="H81" s="4"/>
    </row>
    <row r="82" spans="1:8" s="16" customFormat="1" ht="16.5">
      <c r="A82" s="18" t="s">
        <v>15</v>
      </c>
      <c r="B82" s="13" t="s">
        <v>196</v>
      </c>
      <c r="C82" s="13" t="s">
        <v>186</v>
      </c>
      <c r="D82" s="14" t="s">
        <v>238</v>
      </c>
      <c r="E82" s="14" t="s">
        <v>16</v>
      </c>
      <c r="F82" s="15">
        <f>'Прил. 4 а'!G59</f>
        <v>2647.5</v>
      </c>
      <c r="G82" s="15">
        <f>'Прил. 4 а'!H59</f>
        <v>2785.2</v>
      </c>
      <c r="H82" s="4"/>
    </row>
    <row r="83" spans="1:8" s="16" customFormat="1" ht="16.5">
      <c r="A83" s="12" t="s">
        <v>69</v>
      </c>
      <c r="B83" s="13" t="s">
        <v>27</v>
      </c>
      <c r="C83" s="13" t="s">
        <v>37</v>
      </c>
      <c r="D83" s="14"/>
      <c r="E83" s="14"/>
      <c r="F83" s="15">
        <f>F85+F88</f>
        <v>6089.3</v>
      </c>
      <c r="G83" s="15">
        <f>G85+G88</f>
        <v>6405.9</v>
      </c>
      <c r="H83" s="4"/>
    </row>
    <row r="84" spans="1:8" s="16" customFormat="1" ht="31.5">
      <c r="A84" s="12" t="s">
        <v>225</v>
      </c>
      <c r="B84" s="13" t="s">
        <v>27</v>
      </c>
      <c r="C84" s="13" t="s">
        <v>37</v>
      </c>
      <c r="D84" s="14" t="s">
        <v>195</v>
      </c>
      <c r="E84" s="14"/>
      <c r="F84" s="15">
        <f>F85</f>
        <v>4765.5</v>
      </c>
      <c r="G84" s="15">
        <f>G85</f>
        <v>5013.3</v>
      </c>
      <c r="H84" s="4"/>
    </row>
    <row r="85" spans="1:8" s="16" customFormat="1" ht="16.5">
      <c r="A85" s="18" t="s">
        <v>15</v>
      </c>
      <c r="B85" s="13" t="s">
        <v>196</v>
      </c>
      <c r="C85" s="13" t="s">
        <v>197</v>
      </c>
      <c r="D85" s="14" t="s">
        <v>195</v>
      </c>
      <c r="E85" s="14" t="s">
        <v>16</v>
      </c>
      <c r="F85" s="15">
        <f>'Прил. 4 а'!G62</f>
        <v>4765.5</v>
      </c>
      <c r="G85" s="15">
        <f>'Прил. 4 а'!H62</f>
        <v>5013.3</v>
      </c>
      <c r="H85" s="4"/>
    </row>
    <row r="86" spans="1:8" s="16" customFormat="1" ht="16.5">
      <c r="A86" s="52" t="s">
        <v>76</v>
      </c>
      <c r="B86" s="13" t="s">
        <v>27</v>
      </c>
      <c r="C86" s="13" t="s">
        <v>37</v>
      </c>
      <c r="D86" s="14" t="s">
        <v>77</v>
      </c>
      <c r="E86" s="14"/>
      <c r="F86" s="15">
        <f>F88</f>
        <v>1323.8</v>
      </c>
      <c r="G86" s="15">
        <f>G88</f>
        <v>1392.6</v>
      </c>
      <c r="H86" s="4"/>
    </row>
    <row r="87" spans="1:8" s="16" customFormat="1" ht="78.75">
      <c r="A87" s="100" t="s">
        <v>343</v>
      </c>
      <c r="B87" s="13" t="s">
        <v>27</v>
      </c>
      <c r="C87" s="13" t="s">
        <v>37</v>
      </c>
      <c r="D87" s="14" t="s">
        <v>280</v>
      </c>
      <c r="E87" s="14"/>
      <c r="F87" s="15">
        <f>F88</f>
        <v>1323.8</v>
      </c>
      <c r="G87" s="15">
        <f>G88</f>
        <v>1392.6</v>
      </c>
      <c r="H87" s="4"/>
    </row>
    <row r="88" spans="1:8" s="16" customFormat="1" ht="16.5">
      <c r="A88" s="18" t="s">
        <v>15</v>
      </c>
      <c r="B88" s="13" t="s">
        <v>196</v>
      </c>
      <c r="C88" s="13" t="s">
        <v>197</v>
      </c>
      <c r="D88" s="14" t="s">
        <v>280</v>
      </c>
      <c r="E88" s="14" t="s">
        <v>16</v>
      </c>
      <c r="F88" s="15">
        <f>'Прил. 4 а'!G65</f>
        <v>1323.8</v>
      </c>
      <c r="G88" s="15">
        <f>'Прил. 4 а'!H65</f>
        <v>1392.6</v>
      </c>
      <c r="H88" s="4"/>
    </row>
    <row r="89" spans="1:8" s="33" customFormat="1" ht="16.5">
      <c r="A89" s="30" t="s">
        <v>80</v>
      </c>
      <c r="B89" s="31" t="s">
        <v>81</v>
      </c>
      <c r="C89" s="31"/>
      <c r="D89" s="32"/>
      <c r="E89" s="32"/>
      <c r="F89" s="9">
        <f>F90+F98+F107+F126</f>
        <v>114377.70000000001</v>
      </c>
      <c r="G89" s="9">
        <f>G90+G98+G107+G126</f>
        <v>118012.79999999999</v>
      </c>
      <c r="H89" s="4"/>
    </row>
    <row r="90" spans="1:8" s="33" customFormat="1" ht="16.5">
      <c r="A90" s="89" t="s">
        <v>83</v>
      </c>
      <c r="B90" s="108" t="s">
        <v>81</v>
      </c>
      <c r="C90" s="32" t="s">
        <v>8</v>
      </c>
      <c r="D90" s="32"/>
      <c r="E90" s="32"/>
      <c r="F90" s="15">
        <f>F91+F93</f>
        <v>4680.6</v>
      </c>
      <c r="G90" s="15">
        <f>G91+G93</f>
        <v>4923.9</v>
      </c>
      <c r="H90" s="4"/>
    </row>
    <row r="91" spans="1:8" s="38" customFormat="1" ht="31.5" customHeight="1">
      <c r="A91" s="96" t="s">
        <v>235</v>
      </c>
      <c r="B91" s="97" t="s">
        <v>81</v>
      </c>
      <c r="C91" s="14" t="s">
        <v>8</v>
      </c>
      <c r="D91" s="32" t="s">
        <v>87</v>
      </c>
      <c r="E91" s="14"/>
      <c r="F91" s="37">
        <f>F92</f>
        <v>2118</v>
      </c>
      <c r="G91" s="37">
        <f>G92</f>
        <v>2228.1</v>
      </c>
      <c r="H91" s="4"/>
    </row>
    <row r="92" spans="1:8" s="38" customFormat="1" ht="16.5">
      <c r="A92" s="101" t="s">
        <v>303</v>
      </c>
      <c r="B92" s="97" t="s">
        <v>81</v>
      </c>
      <c r="C92" s="14" t="s">
        <v>8</v>
      </c>
      <c r="D92" s="32" t="s">
        <v>87</v>
      </c>
      <c r="E92" s="14" t="s">
        <v>275</v>
      </c>
      <c r="F92" s="37">
        <f>'Прил. 4 а'!G70</f>
        <v>2118</v>
      </c>
      <c r="G92" s="37">
        <f>'Прил. 4 а'!H70</f>
        <v>2228.1</v>
      </c>
      <c r="H92" s="4"/>
    </row>
    <row r="93" spans="1:8" s="38" customFormat="1" ht="16.5">
      <c r="A93" s="35" t="s">
        <v>76</v>
      </c>
      <c r="B93" s="97" t="s">
        <v>81</v>
      </c>
      <c r="C93" s="14" t="s">
        <v>8</v>
      </c>
      <c r="D93" s="32" t="s">
        <v>77</v>
      </c>
      <c r="E93" s="14"/>
      <c r="F93" s="37">
        <f>F94+F96</f>
        <v>2562.6</v>
      </c>
      <c r="G93" s="37">
        <f>G94+G96</f>
        <v>2695.8</v>
      </c>
      <c r="H93" s="4"/>
    </row>
    <row r="94" spans="1:8" s="38" customFormat="1" ht="47.25">
      <c r="A94" s="18" t="s">
        <v>256</v>
      </c>
      <c r="B94" s="97" t="s">
        <v>81</v>
      </c>
      <c r="C94" s="14" t="s">
        <v>8</v>
      </c>
      <c r="D94" s="32" t="s">
        <v>242</v>
      </c>
      <c r="E94" s="14"/>
      <c r="F94" s="37">
        <f>F95</f>
        <v>617.8</v>
      </c>
      <c r="G94" s="37">
        <f>G95</f>
        <v>649.9</v>
      </c>
      <c r="H94" s="4"/>
    </row>
    <row r="95" spans="1:8" s="38" customFormat="1" ht="16.5">
      <c r="A95" s="101" t="s">
        <v>303</v>
      </c>
      <c r="B95" s="97" t="s">
        <v>81</v>
      </c>
      <c r="C95" s="14" t="s">
        <v>8</v>
      </c>
      <c r="D95" s="32" t="s">
        <v>242</v>
      </c>
      <c r="E95" s="14" t="s">
        <v>275</v>
      </c>
      <c r="F95" s="37">
        <f>'Прил. 4 а'!G73</f>
        <v>617.8</v>
      </c>
      <c r="G95" s="37">
        <f>'Прил. 4 а'!H73</f>
        <v>649.9</v>
      </c>
      <c r="H95" s="4"/>
    </row>
    <row r="96" spans="1:8" s="38" customFormat="1" ht="63">
      <c r="A96" s="100" t="s">
        <v>304</v>
      </c>
      <c r="B96" s="32" t="s">
        <v>81</v>
      </c>
      <c r="C96" s="32" t="s">
        <v>8</v>
      </c>
      <c r="D96" s="32" t="s">
        <v>276</v>
      </c>
      <c r="E96" s="32"/>
      <c r="F96" s="37">
        <f>F97</f>
        <v>1944.8</v>
      </c>
      <c r="G96" s="37">
        <f>G97</f>
        <v>2045.9</v>
      </c>
      <c r="H96" s="4"/>
    </row>
    <row r="97" spans="1:8" s="38" customFormat="1" ht="16.5">
      <c r="A97" s="101" t="s">
        <v>303</v>
      </c>
      <c r="B97" s="32" t="s">
        <v>81</v>
      </c>
      <c r="C97" s="32" t="s">
        <v>8</v>
      </c>
      <c r="D97" s="32" t="s">
        <v>276</v>
      </c>
      <c r="E97" s="32" t="s">
        <v>275</v>
      </c>
      <c r="F97" s="37">
        <f>'Прил. 4 а'!G75</f>
        <v>1944.8</v>
      </c>
      <c r="G97" s="37">
        <f>'Прил. 4 а'!H75</f>
        <v>2045.9</v>
      </c>
      <c r="H97" s="4"/>
    </row>
    <row r="98" spans="1:8" s="38" customFormat="1" ht="16.5">
      <c r="A98" s="89" t="s">
        <v>91</v>
      </c>
      <c r="B98" s="14" t="s">
        <v>81</v>
      </c>
      <c r="C98" s="14" t="s">
        <v>11</v>
      </c>
      <c r="D98" s="32"/>
      <c r="E98" s="14"/>
      <c r="F98" s="37">
        <f>F99+F102</f>
        <v>2055</v>
      </c>
      <c r="G98" s="37">
        <f>G99+G102</f>
        <v>2161.9</v>
      </c>
      <c r="H98" s="4"/>
    </row>
    <row r="99" spans="1:8" s="38" customFormat="1" ht="16.5">
      <c r="A99" s="18" t="s">
        <v>209</v>
      </c>
      <c r="B99" s="14" t="s">
        <v>81</v>
      </c>
      <c r="C99" s="14" t="s">
        <v>11</v>
      </c>
      <c r="D99" s="17" t="s">
        <v>210</v>
      </c>
      <c r="E99" s="14"/>
      <c r="F99" s="37">
        <f>F100</f>
        <v>524.6</v>
      </c>
      <c r="G99" s="37">
        <f>G100</f>
        <v>551.9</v>
      </c>
      <c r="H99" s="4"/>
    </row>
    <row r="100" spans="1:8" s="38" customFormat="1" ht="16.5">
      <c r="A100" s="18" t="s">
        <v>211</v>
      </c>
      <c r="B100" s="14" t="s">
        <v>81</v>
      </c>
      <c r="C100" s="14" t="s">
        <v>11</v>
      </c>
      <c r="D100" s="17" t="s">
        <v>212</v>
      </c>
      <c r="E100" s="14"/>
      <c r="F100" s="37">
        <f>F101</f>
        <v>524.6</v>
      </c>
      <c r="G100" s="37">
        <f>G101</f>
        <v>551.9</v>
      </c>
      <c r="H100" s="4"/>
    </row>
    <row r="101" spans="1:8" s="38" customFormat="1" ht="16.5">
      <c r="A101" s="18" t="s">
        <v>15</v>
      </c>
      <c r="B101" s="14" t="s">
        <v>81</v>
      </c>
      <c r="C101" s="14" t="s">
        <v>11</v>
      </c>
      <c r="D101" s="17" t="s">
        <v>212</v>
      </c>
      <c r="E101" s="14" t="s">
        <v>16</v>
      </c>
      <c r="F101" s="37">
        <f>'Прил. 4 а'!G149</f>
        <v>524.6</v>
      </c>
      <c r="G101" s="37">
        <f>'Прил. 4 а'!H149</f>
        <v>551.9</v>
      </c>
      <c r="H101" s="4"/>
    </row>
    <row r="102" spans="1:8" s="16" customFormat="1" ht="16.5">
      <c r="A102" s="35" t="s">
        <v>76</v>
      </c>
      <c r="B102" s="14" t="s">
        <v>81</v>
      </c>
      <c r="C102" s="14" t="s">
        <v>11</v>
      </c>
      <c r="D102" s="14" t="s">
        <v>77</v>
      </c>
      <c r="E102" s="14"/>
      <c r="F102" s="15">
        <f>F103+F105</f>
        <v>1530.4</v>
      </c>
      <c r="G102" s="15">
        <f>G103+G105</f>
        <v>1610</v>
      </c>
      <c r="H102" s="4"/>
    </row>
    <row r="103" spans="1:8" s="16" customFormat="1" ht="31.5">
      <c r="A103" s="18" t="s">
        <v>263</v>
      </c>
      <c r="B103" s="32" t="s">
        <v>81</v>
      </c>
      <c r="C103" s="32" t="s">
        <v>11</v>
      </c>
      <c r="D103" s="32" t="s">
        <v>246</v>
      </c>
      <c r="E103" s="32"/>
      <c r="F103" s="15">
        <f>F104</f>
        <v>471.4</v>
      </c>
      <c r="G103" s="15">
        <f>G104</f>
        <v>495.9</v>
      </c>
      <c r="H103" s="4"/>
    </row>
    <row r="104" spans="1:8" s="16" customFormat="1" ht="16.5">
      <c r="A104" s="101" t="s">
        <v>303</v>
      </c>
      <c r="B104" s="32" t="s">
        <v>81</v>
      </c>
      <c r="C104" s="32" t="s">
        <v>11</v>
      </c>
      <c r="D104" s="32" t="s">
        <v>246</v>
      </c>
      <c r="E104" s="32" t="s">
        <v>275</v>
      </c>
      <c r="F104" s="15">
        <f>'Прил. 4 а'!G79</f>
        <v>471.4</v>
      </c>
      <c r="G104" s="15">
        <f>'Прил. 4 а'!H79</f>
        <v>495.9</v>
      </c>
      <c r="H104" s="4"/>
    </row>
    <row r="105" spans="1:8" s="16" customFormat="1" ht="31.5">
      <c r="A105" s="100" t="s">
        <v>254</v>
      </c>
      <c r="B105" s="32" t="s">
        <v>81</v>
      </c>
      <c r="C105" s="32" t="s">
        <v>11</v>
      </c>
      <c r="D105" s="32" t="s">
        <v>255</v>
      </c>
      <c r="E105" s="32"/>
      <c r="F105" s="15">
        <f>F106</f>
        <v>1059</v>
      </c>
      <c r="G105" s="15">
        <f>G106</f>
        <v>1114.1</v>
      </c>
      <c r="H105" s="4"/>
    </row>
    <row r="106" spans="1:8" s="16" customFormat="1" ht="16.5">
      <c r="A106" s="101" t="s">
        <v>303</v>
      </c>
      <c r="B106" s="32" t="s">
        <v>81</v>
      </c>
      <c r="C106" s="32" t="s">
        <v>11</v>
      </c>
      <c r="D106" s="32" t="s">
        <v>255</v>
      </c>
      <c r="E106" s="32" t="s">
        <v>275</v>
      </c>
      <c r="F106" s="15">
        <f>'Прил. 4 а'!G81</f>
        <v>1059</v>
      </c>
      <c r="G106" s="15">
        <f>'Прил. 4 а'!H81</f>
        <v>1114.1</v>
      </c>
      <c r="H106" s="4"/>
    </row>
    <row r="107" spans="1:8" s="16" customFormat="1" ht="16.5">
      <c r="A107" s="12" t="s">
        <v>94</v>
      </c>
      <c r="B107" s="14" t="s">
        <v>81</v>
      </c>
      <c r="C107" s="14" t="s">
        <v>19</v>
      </c>
      <c r="D107" s="14"/>
      <c r="E107" s="14"/>
      <c r="F107" s="15">
        <f>F108+F119</f>
        <v>90177.7</v>
      </c>
      <c r="G107" s="15">
        <f>G108+G119</f>
        <v>92554.4</v>
      </c>
      <c r="H107" s="4"/>
    </row>
    <row r="108" spans="1:8" s="16" customFormat="1" ht="16.5">
      <c r="A108" s="12" t="s">
        <v>94</v>
      </c>
      <c r="B108" s="14" t="s">
        <v>81</v>
      </c>
      <c r="C108" s="14" t="s">
        <v>19</v>
      </c>
      <c r="D108" s="14" t="s">
        <v>95</v>
      </c>
      <c r="E108" s="14"/>
      <c r="F108" s="15">
        <f>F109+F111+F114+F116</f>
        <v>59999.3</v>
      </c>
      <c r="G108" s="15">
        <f>G109+G111+G114+G116</f>
        <v>63119.2</v>
      </c>
      <c r="H108" s="4"/>
    </row>
    <row r="109" spans="1:8" s="16" customFormat="1" ht="16.5">
      <c r="A109" s="12" t="s">
        <v>96</v>
      </c>
      <c r="B109" s="14" t="s">
        <v>81</v>
      </c>
      <c r="C109" s="14" t="s">
        <v>19</v>
      </c>
      <c r="D109" s="14" t="s">
        <v>97</v>
      </c>
      <c r="E109" s="14"/>
      <c r="F109" s="15">
        <f>F110</f>
        <v>41505.9</v>
      </c>
      <c r="G109" s="15">
        <f>G110</f>
        <v>43664.2</v>
      </c>
      <c r="H109" s="4"/>
    </row>
    <row r="110" spans="1:8" s="16" customFormat="1" ht="16.5">
      <c r="A110" s="18" t="s">
        <v>15</v>
      </c>
      <c r="B110" s="14" t="s">
        <v>81</v>
      </c>
      <c r="C110" s="14" t="s">
        <v>19</v>
      </c>
      <c r="D110" s="14" t="s">
        <v>97</v>
      </c>
      <c r="E110" s="14" t="s">
        <v>16</v>
      </c>
      <c r="F110" s="15">
        <f>'Прил. 4 а'!G153</f>
        <v>41505.9</v>
      </c>
      <c r="G110" s="15">
        <f>'Прил. 4 а'!H153</f>
        <v>43664.2</v>
      </c>
      <c r="H110" s="4"/>
    </row>
    <row r="111" spans="1:8" s="16" customFormat="1" ht="16.5">
      <c r="A111" s="35" t="s">
        <v>100</v>
      </c>
      <c r="B111" s="14" t="s">
        <v>81</v>
      </c>
      <c r="C111" s="14" t="s">
        <v>19</v>
      </c>
      <c r="D111" s="14" t="s">
        <v>101</v>
      </c>
      <c r="E111" s="14"/>
      <c r="F111" s="15">
        <f>F112+F113</f>
        <v>16110.599999999999</v>
      </c>
      <c r="G111" s="15">
        <f>G112+G113</f>
        <v>16948.3</v>
      </c>
      <c r="H111" s="4"/>
    </row>
    <row r="112" spans="1:8" s="16" customFormat="1" ht="16.5">
      <c r="A112" s="18" t="s">
        <v>63</v>
      </c>
      <c r="B112" s="14" t="s">
        <v>81</v>
      </c>
      <c r="C112" s="14" t="s">
        <v>19</v>
      </c>
      <c r="D112" s="14" t="s">
        <v>101</v>
      </c>
      <c r="E112" s="14" t="s">
        <v>64</v>
      </c>
      <c r="F112" s="15">
        <f>'Прил. 4 а'!G155</f>
        <v>14839.8</v>
      </c>
      <c r="G112" s="15">
        <f>'Прил. 4 а'!H155</f>
        <v>15611.4</v>
      </c>
      <c r="H112" s="4"/>
    </row>
    <row r="113" spans="1:8" s="16" customFormat="1" ht="16.5">
      <c r="A113" s="18" t="s">
        <v>15</v>
      </c>
      <c r="B113" s="14" t="s">
        <v>81</v>
      </c>
      <c r="C113" s="14" t="s">
        <v>19</v>
      </c>
      <c r="D113" s="14" t="s">
        <v>101</v>
      </c>
      <c r="E113" s="14" t="s">
        <v>16</v>
      </c>
      <c r="F113" s="15">
        <f>'Прил. 4 а'!G156</f>
        <v>1270.8</v>
      </c>
      <c r="G113" s="15">
        <f>'Прил. 4 а'!H156</f>
        <v>1336.9</v>
      </c>
      <c r="H113" s="4"/>
    </row>
    <row r="114" spans="1:8" s="16" customFormat="1" ht="16.5">
      <c r="A114" s="35" t="s">
        <v>102</v>
      </c>
      <c r="B114" s="14" t="s">
        <v>81</v>
      </c>
      <c r="C114" s="14" t="s">
        <v>19</v>
      </c>
      <c r="D114" s="14" t="s">
        <v>103</v>
      </c>
      <c r="E114" s="14"/>
      <c r="F114" s="15">
        <f>F115</f>
        <v>1059</v>
      </c>
      <c r="G114" s="15">
        <f>G115</f>
        <v>1114.1</v>
      </c>
      <c r="H114" s="4"/>
    </row>
    <row r="115" spans="1:8" s="16" customFormat="1" ht="16.5">
      <c r="A115" s="18" t="s">
        <v>63</v>
      </c>
      <c r="B115" s="14" t="s">
        <v>81</v>
      </c>
      <c r="C115" s="14" t="s">
        <v>19</v>
      </c>
      <c r="D115" s="14" t="s">
        <v>103</v>
      </c>
      <c r="E115" s="14" t="s">
        <v>64</v>
      </c>
      <c r="F115" s="15">
        <f>'Прил. 4 а'!G158</f>
        <v>1059</v>
      </c>
      <c r="G115" s="15">
        <f>'Прил. 4 а'!H158</f>
        <v>1114.1</v>
      </c>
      <c r="H115" s="4"/>
    </row>
    <row r="116" spans="1:8" s="16" customFormat="1" ht="31.5">
      <c r="A116" s="35" t="s">
        <v>104</v>
      </c>
      <c r="B116" s="14" t="s">
        <v>81</v>
      </c>
      <c r="C116" s="14" t="s">
        <v>19</v>
      </c>
      <c r="D116" s="14" t="s">
        <v>105</v>
      </c>
      <c r="E116" s="14"/>
      <c r="F116" s="15">
        <f>F117+F118</f>
        <v>1323.8000000000002</v>
      </c>
      <c r="G116" s="15">
        <f>G117+G118</f>
        <v>1392.6</v>
      </c>
      <c r="H116" s="4"/>
    </row>
    <row r="117" spans="1:8" s="16" customFormat="1" ht="16.5">
      <c r="A117" s="18" t="s">
        <v>63</v>
      </c>
      <c r="B117" s="14" t="s">
        <v>81</v>
      </c>
      <c r="C117" s="14" t="s">
        <v>19</v>
      </c>
      <c r="D117" s="14" t="s">
        <v>105</v>
      </c>
      <c r="E117" s="14" t="s">
        <v>64</v>
      </c>
      <c r="F117" s="15">
        <f>'Прил. 4 а'!G160</f>
        <v>476.6</v>
      </c>
      <c r="G117" s="15">
        <f>'Прил. 4 а'!H160</f>
        <v>501.3</v>
      </c>
      <c r="H117" s="4"/>
    </row>
    <row r="118" spans="1:8" s="16" customFormat="1" ht="16.5">
      <c r="A118" s="18" t="s">
        <v>15</v>
      </c>
      <c r="B118" s="14" t="s">
        <v>81</v>
      </c>
      <c r="C118" s="14" t="s">
        <v>19</v>
      </c>
      <c r="D118" s="14" t="s">
        <v>105</v>
      </c>
      <c r="E118" s="14" t="s">
        <v>16</v>
      </c>
      <c r="F118" s="15">
        <f>'Прил. 4 а'!G161</f>
        <v>847.2</v>
      </c>
      <c r="G118" s="15">
        <f>'Прил. 4 а'!H161</f>
        <v>891.3</v>
      </c>
      <c r="H118" s="4"/>
    </row>
    <row r="119" spans="1:8" s="16" customFormat="1" ht="16.5">
      <c r="A119" s="35" t="s">
        <v>76</v>
      </c>
      <c r="B119" s="14" t="s">
        <v>81</v>
      </c>
      <c r="C119" s="14" t="s">
        <v>19</v>
      </c>
      <c r="D119" s="14" t="s">
        <v>77</v>
      </c>
      <c r="E119" s="14"/>
      <c r="F119" s="15">
        <f>F121+F124+F122</f>
        <v>30178.399999999998</v>
      </c>
      <c r="G119" s="15">
        <f>G121+G124+G122</f>
        <v>29435.199999999997</v>
      </c>
      <c r="H119" s="4"/>
    </row>
    <row r="120" spans="1:8" s="16" customFormat="1" ht="31.5">
      <c r="A120" s="35" t="s">
        <v>243</v>
      </c>
      <c r="B120" s="14" t="s">
        <v>81</v>
      </c>
      <c r="C120" s="14" t="s">
        <v>19</v>
      </c>
      <c r="D120" s="14" t="s">
        <v>107</v>
      </c>
      <c r="E120" s="14"/>
      <c r="F120" s="15">
        <f>F121</f>
        <v>27279.8</v>
      </c>
      <c r="G120" s="15">
        <f>G121</f>
        <v>27300</v>
      </c>
      <c r="H120" s="4"/>
    </row>
    <row r="121" spans="1:8" s="16" customFormat="1" ht="16.5">
      <c r="A121" s="18" t="s">
        <v>15</v>
      </c>
      <c r="B121" s="14" t="s">
        <v>81</v>
      </c>
      <c r="C121" s="14" t="s">
        <v>19</v>
      </c>
      <c r="D121" s="14" t="s">
        <v>107</v>
      </c>
      <c r="E121" s="14" t="s">
        <v>16</v>
      </c>
      <c r="F121" s="15">
        <f>'Прил. 4 а'!G164</f>
        <v>27279.8</v>
      </c>
      <c r="G121" s="15">
        <f>'Прил. 4 а'!H164</f>
        <v>27300</v>
      </c>
      <c r="H121" s="4"/>
    </row>
    <row r="122" spans="1:8" s="16" customFormat="1" ht="47.25">
      <c r="A122" s="18" t="s">
        <v>261</v>
      </c>
      <c r="B122" s="14" t="s">
        <v>81</v>
      </c>
      <c r="C122" s="14" t="s">
        <v>19</v>
      </c>
      <c r="D122" s="14" t="s">
        <v>252</v>
      </c>
      <c r="E122" s="14"/>
      <c r="F122" s="15">
        <f>F123</f>
        <v>1310.1</v>
      </c>
      <c r="G122" s="15">
        <f>G123</f>
        <v>464.1</v>
      </c>
      <c r="H122" s="4"/>
    </row>
    <row r="123" spans="1:8" s="16" customFormat="1" ht="16.5">
      <c r="A123" s="12" t="s">
        <v>63</v>
      </c>
      <c r="B123" s="14" t="s">
        <v>81</v>
      </c>
      <c r="C123" s="14" t="s">
        <v>19</v>
      </c>
      <c r="D123" s="14" t="s">
        <v>252</v>
      </c>
      <c r="E123" s="14" t="s">
        <v>64</v>
      </c>
      <c r="F123" s="15">
        <f>'Прил. 4 а'!G166</f>
        <v>1310.1</v>
      </c>
      <c r="G123" s="15">
        <f>'Прил. 4 а'!H166</f>
        <v>464.1</v>
      </c>
      <c r="H123" s="4"/>
    </row>
    <row r="124" spans="1:8" s="16" customFormat="1" ht="31.5">
      <c r="A124" s="18" t="s">
        <v>254</v>
      </c>
      <c r="B124" s="14" t="s">
        <v>81</v>
      </c>
      <c r="C124" s="14" t="s">
        <v>19</v>
      </c>
      <c r="D124" s="14" t="s">
        <v>255</v>
      </c>
      <c r="E124" s="14"/>
      <c r="F124" s="15">
        <f>F125</f>
        <v>1588.5</v>
      </c>
      <c r="G124" s="15">
        <f>G125</f>
        <v>1671.1</v>
      </c>
      <c r="H124" s="4"/>
    </row>
    <row r="125" spans="1:8" s="16" customFormat="1" ht="16.5">
      <c r="A125" s="18" t="s">
        <v>15</v>
      </c>
      <c r="B125" s="14" t="s">
        <v>81</v>
      </c>
      <c r="C125" s="14" t="s">
        <v>19</v>
      </c>
      <c r="D125" s="14" t="s">
        <v>255</v>
      </c>
      <c r="E125" s="14" t="s">
        <v>16</v>
      </c>
      <c r="F125" s="15">
        <f>'Прил. 4 а'!G168</f>
        <v>1588.5</v>
      </c>
      <c r="G125" s="15">
        <f>'Прил. 4 а'!H168</f>
        <v>1671.1</v>
      </c>
      <c r="H125" s="4"/>
    </row>
    <row r="126" spans="1:8" s="16" customFormat="1" ht="16.5">
      <c r="A126" s="18" t="s">
        <v>108</v>
      </c>
      <c r="B126" s="14" t="s">
        <v>81</v>
      </c>
      <c r="C126" s="14" t="s">
        <v>81</v>
      </c>
      <c r="D126" s="14"/>
      <c r="E126" s="14"/>
      <c r="F126" s="15">
        <f>F127</f>
        <v>17464.4</v>
      </c>
      <c r="G126" s="15">
        <f>G127</f>
        <v>18372.6</v>
      </c>
      <c r="H126" s="4"/>
    </row>
    <row r="127" spans="1:7" ht="47.25">
      <c r="A127" s="12" t="s">
        <v>28</v>
      </c>
      <c r="B127" s="14" t="s">
        <v>81</v>
      </c>
      <c r="C127" s="14" t="s">
        <v>81</v>
      </c>
      <c r="D127" s="14" t="s">
        <v>13</v>
      </c>
      <c r="E127" s="14"/>
      <c r="F127" s="15">
        <f>F128+F133+F131+F132</f>
        <v>17464.4</v>
      </c>
      <c r="G127" s="15">
        <f>G128+G133+G131+G132</f>
        <v>18372.6</v>
      </c>
    </row>
    <row r="128" spans="1:7" ht="16.5">
      <c r="A128" s="12" t="s">
        <v>21</v>
      </c>
      <c r="B128" s="14" t="s">
        <v>81</v>
      </c>
      <c r="C128" s="14" t="s">
        <v>81</v>
      </c>
      <c r="D128" s="14" t="s">
        <v>22</v>
      </c>
      <c r="E128" s="14"/>
      <c r="F128" s="15">
        <f>F129</f>
        <v>6379</v>
      </c>
      <c r="G128" s="15">
        <f>G129</f>
        <v>6714.4</v>
      </c>
    </row>
    <row r="129" spans="1:7" ht="16.5">
      <c r="A129" s="18" t="s">
        <v>15</v>
      </c>
      <c r="B129" s="14" t="s">
        <v>81</v>
      </c>
      <c r="C129" s="14" t="s">
        <v>81</v>
      </c>
      <c r="D129" s="14" t="s">
        <v>22</v>
      </c>
      <c r="E129" s="14" t="s">
        <v>16</v>
      </c>
      <c r="F129" s="15">
        <f>'Прил. 4 а'!G172</f>
        <v>6379</v>
      </c>
      <c r="G129" s="15">
        <f>'Прил. 4 а'!H172</f>
        <v>6714.4</v>
      </c>
    </row>
    <row r="130" spans="1:7" ht="16.5">
      <c r="A130" s="18" t="s">
        <v>299</v>
      </c>
      <c r="B130" s="14" t="s">
        <v>81</v>
      </c>
      <c r="C130" s="14" t="s">
        <v>81</v>
      </c>
      <c r="D130" s="14" t="s">
        <v>298</v>
      </c>
      <c r="E130" s="14"/>
      <c r="F130" s="15">
        <f>F131+F132</f>
        <v>267</v>
      </c>
      <c r="G130" s="15">
        <f>G131+G132</f>
        <v>277.1</v>
      </c>
    </row>
    <row r="131" spans="1:7" ht="16.5">
      <c r="A131" s="18" t="s">
        <v>15</v>
      </c>
      <c r="B131" s="14" t="s">
        <v>81</v>
      </c>
      <c r="C131" s="14" t="s">
        <v>81</v>
      </c>
      <c r="D131" s="14" t="s">
        <v>298</v>
      </c>
      <c r="E131" s="14" t="s">
        <v>16</v>
      </c>
      <c r="F131" s="15">
        <f>'Прил. 4 а'!G174</f>
        <v>91</v>
      </c>
      <c r="G131" s="15">
        <f>'Прил. 4 а'!H174</f>
        <v>92</v>
      </c>
    </row>
    <row r="132" spans="1:7" ht="16.5">
      <c r="A132" s="101" t="s">
        <v>303</v>
      </c>
      <c r="B132" s="14" t="s">
        <v>81</v>
      </c>
      <c r="C132" s="14" t="s">
        <v>81</v>
      </c>
      <c r="D132" s="14" t="s">
        <v>298</v>
      </c>
      <c r="E132" s="14" t="s">
        <v>275</v>
      </c>
      <c r="F132" s="15">
        <f>'Прил. 4 а'!G87</f>
        <v>176</v>
      </c>
      <c r="G132" s="15">
        <f>'Прил. 4 а'!H87</f>
        <v>185.1</v>
      </c>
    </row>
    <row r="133" spans="1:7" ht="16.5">
      <c r="A133" s="18" t="s">
        <v>123</v>
      </c>
      <c r="B133" s="14" t="s">
        <v>81</v>
      </c>
      <c r="C133" s="14" t="s">
        <v>81</v>
      </c>
      <c r="D133" s="14" t="s">
        <v>205</v>
      </c>
      <c r="E133" s="14"/>
      <c r="F133" s="15">
        <f>F134</f>
        <v>10818.4</v>
      </c>
      <c r="G133" s="15">
        <f>G134</f>
        <v>11381.1</v>
      </c>
    </row>
    <row r="134" spans="1:7" ht="16.5">
      <c r="A134" s="101" t="s">
        <v>303</v>
      </c>
      <c r="B134" s="14" t="s">
        <v>215</v>
      </c>
      <c r="C134" s="14" t="s">
        <v>81</v>
      </c>
      <c r="D134" s="14" t="s">
        <v>205</v>
      </c>
      <c r="E134" s="14" t="s">
        <v>275</v>
      </c>
      <c r="F134" s="15">
        <f>'Прил. 4 а'!G85</f>
        <v>10818.4</v>
      </c>
      <c r="G134" s="15">
        <f>'Прил. 4 а'!H85</f>
        <v>11381.1</v>
      </c>
    </row>
    <row r="135" spans="1:8" s="11" customFormat="1" ht="16.5">
      <c r="A135" s="39" t="s">
        <v>111</v>
      </c>
      <c r="B135" s="8" t="s">
        <v>112</v>
      </c>
      <c r="C135" s="8"/>
      <c r="D135" s="8"/>
      <c r="E135" s="8"/>
      <c r="F135" s="9">
        <f>F136</f>
        <v>25773.300000000003</v>
      </c>
      <c r="G135" s="9">
        <f>G136</f>
        <v>27113.5</v>
      </c>
      <c r="H135" s="10"/>
    </row>
    <row r="136" spans="1:7" ht="16.5">
      <c r="A136" s="12" t="s">
        <v>114</v>
      </c>
      <c r="B136" s="14" t="s">
        <v>112</v>
      </c>
      <c r="C136" s="14" t="s">
        <v>112</v>
      </c>
      <c r="D136" s="14"/>
      <c r="E136" s="14"/>
      <c r="F136" s="15">
        <f>F137+F141</f>
        <v>25773.300000000003</v>
      </c>
      <c r="G136" s="15">
        <f>G137</f>
        <v>27113.5</v>
      </c>
    </row>
    <row r="137" spans="1:7" ht="19.5" customHeight="1">
      <c r="A137" s="12" t="s">
        <v>115</v>
      </c>
      <c r="B137" s="14" t="s">
        <v>112</v>
      </c>
      <c r="C137" s="14" t="s">
        <v>112</v>
      </c>
      <c r="D137" s="14" t="s">
        <v>116</v>
      </c>
      <c r="E137" s="14"/>
      <c r="F137" s="15">
        <f>F138</f>
        <v>25243.800000000003</v>
      </c>
      <c r="G137" s="15">
        <f>G138+G141</f>
        <v>27113.5</v>
      </c>
    </row>
    <row r="138" spans="1:7" ht="16.5">
      <c r="A138" s="12" t="s">
        <v>249</v>
      </c>
      <c r="B138" s="14" t="s">
        <v>112</v>
      </c>
      <c r="C138" s="14" t="s">
        <v>112</v>
      </c>
      <c r="D138" s="14" t="s">
        <v>248</v>
      </c>
      <c r="E138" s="14"/>
      <c r="F138" s="15">
        <f>F139+F140</f>
        <v>25243.800000000003</v>
      </c>
      <c r="G138" s="15">
        <f>G139+G140</f>
        <v>26556.5</v>
      </c>
    </row>
    <row r="139" spans="1:7" ht="47.25">
      <c r="A139" s="12" t="s">
        <v>308</v>
      </c>
      <c r="B139" s="14" t="s">
        <v>112</v>
      </c>
      <c r="C139" s="14" t="s">
        <v>112</v>
      </c>
      <c r="D139" s="14" t="s">
        <v>248</v>
      </c>
      <c r="E139" s="14" t="s">
        <v>291</v>
      </c>
      <c r="F139" s="15">
        <f>'Прил. 4 а'!G180</f>
        <v>24389.9</v>
      </c>
      <c r="G139" s="15">
        <f>'Прил. 4 а'!H180</f>
        <v>25658.2</v>
      </c>
    </row>
    <row r="140" spans="1:7" ht="16.5">
      <c r="A140" s="101" t="s">
        <v>311</v>
      </c>
      <c r="B140" s="14" t="s">
        <v>112</v>
      </c>
      <c r="C140" s="14" t="s">
        <v>112</v>
      </c>
      <c r="D140" s="14" t="s">
        <v>248</v>
      </c>
      <c r="E140" s="14" t="s">
        <v>306</v>
      </c>
      <c r="F140" s="15">
        <f>'Прил. 4 а'!G181</f>
        <v>853.9</v>
      </c>
      <c r="G140" s="15">
        <f>'Прил. 4 а'!H181</f>
        <v>898.3</v>
      </c>
    </row>
    <row r="141" spans="1:7" ht="16.5">
      <c r="A141" s="35" t="s">
        <v>76</v>
      </c>
      <c r="B141" s="14" t="s">
        <v>112</v>
      </c>
      <c r="C141" s="14" t="s">
        <v>112</v>
      </c>
      <c r="D141" s="14" t="s">
        <v>77</v>
      </c>
      <c r="E141" s="14"/>
      <c r="F141" s="15">
        <f>F142</f>
        <v>529.5</v>
      </c>
      <c r="G141" s="15">
        <f>G142</f>
        <v>557</v>
      </c>
    </row>
    <row r="142" spans="1:7" ht="31.5">
      <c r="A142" s="18" t="s">
        <v>264</v>
      </c>
      <c r="B142" s="14" t="s">
        <v>112</v>
      </c>
      <c r="C142" s="14" t="s">
        <v>112</v>
      </c>
      <c r="D142" s="14" t="s">
        <v>271</v>
      </c>
      <c r="E142" s="14"/>
      <c r="F142" s="15">
        <f>F143</f>
        <v>529.5</v>
      </c>
      <c r="G142" s="15">
        <f>G143</f>
        <v>557</v>
      </c>
    </row>
    <row r="143" spans="1:7" ht="16.5">
      <c r="A143" s="101" t="s">
        <v>311</v>
      </c>
      <c r="B143" s="14" t="s">
        <v>112</v>
      </c>
      <c r="C143" s="14" t="s">
        <v>112</v>
      </c>
      <c r="D143" s="14" t="s">
        <v>247</v>
      </c>
      <c r="E143" s="14" t="s">
        <v>306</v>
      </c>
      <c r="F143" s="15">
        <f>'Прил. 4 а'!G183</f>
        <v>529.5</v>
      </c>
      <c r="G143" s="15">
        <f>'Прил. 4 а'!H183</f>
        <v>557</v>
      </c>
    </row>
    <row r="144" spans="1:7" ht="16.5">
      <c r="A144" s="6" t="s">
        <v>268</v>
      </c>
      <c r="B144" s="8" t="s">
        <v>58</v>
      </c>
      <c r="C144" s="8"/>
      <c r="D144" s="8"/>
      <c r="E144" s="8"/>
      <c r="F144" s="9">
        <f>F145+F158</f>
        <v>71973</v>
      </c>
      <c r="G144" s="9">
        <f>G145+G158</f>
        <v>75715.59999999999</v>
      </c>
    </row>
    <row r="145" spans="1:7" ht="16.5">
      <c r="A145" s="12" t="s">
        <v>126</v>
      </c>
      <c r="B145" s="14" t="s">
        <v>58</v>
      </c>
      <c r="C145" s="14" t="s">
        <v>8</v>
      </c>
      <c r="D145" s="14"/>
      <c r="E145" s="14"/>
      <c r="F145" s="15">
        <f>F146+F150+F154</f>
        <v>58572.5</v>
      </c>
      <c r="G145" s="15">
        <f>G146+G150+G154</f>
        <v>61618.299999999996</v>
      </c>
    </row>
    <row r="146" spans="1:7" ht="31.5">
      <c r="A146" s="12" t="s">
        <v>127</v>
      </c>
      <c r="B146" s="14" t="s">
        <v>58</v>
      </c>
      <c r="C146" s="14" t="s">
        <v>8</v>
      </c>
      <c r="D146" s="14" t="s">
        <v>128</v>
      </c>
      <c r="E146" s="14"/>
      <c r="F146" s="15">
        <f>F147</f>
        <v>15944.1</v>
      </c>
      <c r="G146" s="15">
        <f>G147</f>
        <v>16773.3</v>
      </c>
    </row>
    <row r="147" spans="1:7" ht="16.5">
      <c r="A147" s="12" t="s">
        <v>123</v>
      </c>
      <c r="B147" s="14" t="s">
        <v>58</v>
      </c>
      <c r="C147" s="14" t="s">
        <v>8</v>
      </c>
      <c r="D147" s="14" t="s">
        <v>129</v>
      </c>
      <c r="E147" s="14"/>
      <c r="F147" s="15">
        <f>F148+F149</f>
        <v>15944.1</v>
      </c>
      <c r="G147" s="15">
        <f>G148+G149</f>
        <v>16773.3</v>
      </c>
    </row>
    <row r="148" spans="1:7" ht="47.25">
      <c r="A148" s="12" t="s">
        <v>308</v>
      </c>
      <c r="B148" s="14" t="s">
        <v>58</v>
      </c>
      <c r="C148" s="14" t="s">
        <v>8</v>
      </c>
      <c r="D148" s="14" t="s">
        <v>129</v>
      </c>
      <c r="E148" s="14" t="s">
        <v>309</v>
      </c>
      <c r="F148" s="15">
        <f>'Прил. 4 а'!G188</f>
        <v>14673.1</v>
      </c>
      <c r="G148" s="15">
        <f>'Прил. 4 а'!H188</f>
        <v>15436.2</v>
      </c>
    </row>
    <row r="149" spans="1:7" ht="16.5">
      <c r="A149" s="101" t="s">
        <v>311</v>
      </c>
      <c r="B149" s="14" t="s">
        <v>58</v>
      </c>
      <c r="C149" s="14" t="s">
        <v>8</v>
      </c>
      <c r="D149" s="14" t="s">
        <v>129</v>
      </c>
      <c r="E149" s="14" t="s">
        <v>312</v>
      </c>
      <c r="F149" s="15">
        <f>'Прил. 4 а'!G189</f>
        <v>1271</v>
      </c>
      <c r="G149" s="15">
        <f>'Прил. 4 а'!H189</f>
        <v>1337.1</v>
      </c>
    </row>
    <row r="150" spans="1:7" ht="16.5">
      <c r="A150" s="12" t="s">
        <v>135</v>
      </c>
      <c r="B150" s="14" t="s">
        <v>58</v>
      </c>
      <c r="C150" s="14" t="s">
        <v>8</v>
      </c>
      <c r="D150" s="14" t="s">
        <v>136</v>
      </c>
      <c r="E150" s="14"/>
      <c r="F150" s="15">
        <f>F151</f>
        <v>11697.6</v>
      </c>
      <c r="G150" s="15">
        <f>G151</f>
        <v>12305.8</v>
      </c>
    </row>
    <row r="151" spans="1:7" ht="16.5">
      <c r="A151" s="12" t="s">
        <v>123</v>
      </c>
      <c r="B151" s="14" t="s">
        <v>58</v>
      </c>
      <c r="C151" s="14" t="s">
        <v>8</v>
      </c>
      <c r="D151" s="14" t="s">
        <v>137</v>
      </c>
      <c r="E151" s="14"/>
      <c r="F151" s="15">
        <f>F152+F153</f>
        <v>11697.6</v>
      </c>
      <c r="G151" s="15">
        <f>G152+G153</f>
        <v>12305.8</v>
      </c>
    </row>
    <row r="152" spans="1:7" ht="47.25">
      <c r="A152" s="12" t="s">
        <v>308</v>
      </c>
      <c r="B152" s="14" t="s">
        <v>58</v>
      </c>
      <c r="C152" s="14" t="s">
        <v>8</v>
      </c>
      <c r="D152" s="14" t="s">
        <v>137</v>
      </c>
      <c r="E152" s="14" t="s">
        <v>309</v>
      </c>
      <c r="F152" s="15">
        <f>'Прил. 4 а'!G192</f>
        <v>11160.6</v>
      </c>
      <c r="G152" s="15">
        <f>'Прил. 4 а'!H192</f>
        <v>11740.9</v>
      </c>
    </row>
    <row r="153" spans="1:7" ht="16.5">
      <c r="A153" s="101" t="s">
        <v>311</v>
      </c>
      <c r="B153" s="14" t="s">
        <v>58</v>
      </c>
      <c r="C153" s="14" t="s">
        <v>8</v>
      </c>
      <c r="D153" s="14" t="s">
        <v>137</v>
      </c>
      <c r="E153" s="14" t="s">
        <v>312</v>
      </c>
      <c r="F153" s="15">
        <f>'Прил. 4 а'!G193</f>
        <v>537</v>
      </c>
      <c r="G153" s="15">
        <f>'Прил. 4 а'!H193</f>
        <v>564.9</v>
      </c>
    </row>
    <row r="154" spans="1:7" ht="31.5">
      <c r="A154" s="12" t="s">
        <v>138</v>
      </c>
      <c r="B154" s="14" t="s">
        <v>58</v>
      </c>
      <c r="C154" s="14" t="s">
        <v>8</v>
      </c>
      <c r="D154" s="14" t="s">
        <v>139</v>
      </c>
      <c r="E154" s="14"/>
      <c r="F154" s="15">
        <f>F155</f>
        <v>30930.8</v>
      </c>
      <c r="G154" s="15">
        <f>G155</f>
        <v>32539.199999999997</v>
      </c>
    </row>
    <row r="155" spans="1:7" ht="16.5">
      <c r="A155" s="12" t="s">
        <v>123</v>
      </c>
      <c r="B155" s="14" t="s">
        <v>58</v>
      </c>
      <c r="C155" s="14" t="s">
        <v>8</v>
      </c>
      <c r="D155" s="14" t="s">
        <v>140</v>
      </c>
      <c r="E155" s="14"/>
      <c r="F155" s="15">
        <f>F156+F157</f>
        <v>30930.8</v>
      </c>
      <c r="G155" s="15">
        <f>G156+G157</f>
        <v>32539.199999999997</v>
      </c>
    </row>
    <row r="156" spans="1:7" ht="47.25">
      <c r="A156" s="12" t="s">
        <v>308</v>
      </c>
      <c r="B156" s="14" t="s">
        <v>58</v>
      </c>
      <c r="C156" s="14" t="s">
        <v>8</v>
      </c>
      <c r="D156" s="14" t="s">
        <v>140</v>
      </c>
      <c r="E156" s="14" t="s">
        <v>309</v>
      </c>
      <c r="F156" s="15">
        <f>'Прил. 4 а'!G196</f>
        <v>30568.6</v>
      </c>
      <c r="G156" s="15">
        <f>'Прил. 4 а'!H196</f>
        <v>32158.1</v>
      </c>
    </row>
    <row r="157" spans="1:7" ht="16.5">
      <c r="A157" s="101" t="s">
        <v>311</v>
      </c>
      <c r="B157" s="14" t="s">
        <v>58</v>
      </c>
      <c r="C157" s="14" t="s">
        <v>8</v>
      </c>
      <c r="D157" s="14" t="s">
        <v>140</v>
      </c>
      <c r="E157" s="14" t="s">
        <v>312</v>
      </c>
      <c r="F157" s="15">
        <f>'Прил. 4 а'!G197</f>
        <v>362.2</v>
      </c>
      <c r="G157" s="15">
        <f>'Прил. 4 а'!H197</f>
        <v>381.1</v>
      </c>
    </row>
    <row r="158" spans="1:7" ht="16.5">
      <c r="A158" s="18" t="s">
        <v>269</v>
      </c>
      <c r="B158" s="14" t="s">
        <v>58</v>
      </c>
      <c r="C158" s="14" t="s">
        <v>27</v>
      </c>
      <c r="D158" s="14"/>
      <c r="E158" s="14"/>
      <c r="F158" s="15">
        <f>F159+F164+F166+F171</f>
        <v>13400.5</v>
      </c>
      <c r="G158" s="15">
        <f>G159+G164+G166+G171</f>
        <v>14097.3</v>
      </c>
    </row>
    <row r="159" spans="1:7" ht="47.25">
      <c r="A159" s="12" t="s">
        <v>28</v>
      </c>
      <c r="B159" s="14" t="s">
        <v>58</v>
      </c>
      <c r="C159" s="14" t="s">
        <v>27</v>
      </c>
      <c r="D159" s="14" t="s">
        <v>13</v>
      </c>
      <c r="E159" s="14"/>
      <c r="F159" s="15">
        <f>F160+F163</f>
        <v>3248.5</v>
      </c>
      <c r="G159" s="15">
        <f>G160+G162</f>
        <v>3417.4</v>
      </c>
    </row>
    <row r="160" spans="1:7" ht="21" customHeight="1">
      <c r="A160" s="12" t="s">
        <v>21</v>
      </c>
      <c r="B160" s="14" t="s">
        <v>58</v>
      </c>
      <c r="C160" s="14" t="s">
        <v>27</v>
      </c>
      <c r="D160" s="14" t="s">
        <v>22</v>
      </c>
      <c r="E160" s="14"/>
      <c r="F160" s="15">
        <f>F161</f>
        <v>3247.7</v>
      </c>
      <c r="G160" s="15">
        <f>G161</f>
        <v>3416.5</v>
      </c>
    </row>
    <row r="161" spans="1:7" ht="16.5">
      <c r="A161" s="18" t="s">
        <v>15</v>
      </c>
      <c r="B161" s="14" t="s">
        <v>58</v>
      </c>
      <c r="C161" s="14" t="s">
        <v>27</v>
      </c>
      <c r="D161" s="14" t="s">
        <v>22</v>
      </c>
      <c r="E161" s="14" t="s">
        <v>16</v>
      </c>
      <c r="F161" s="15">
        <f>'Прил. 4 а'!G201</f>
        <v>3247.7</v>
      </c>
      <c r="G161" s="15">
        <f>'Прил. 4 а'!H201</f>
        <v>3416.5</v>
      </c>
    </row>
    <row r="162" spans="1:7" ht="16.5">
      <c r="A162" s="18" t="s">
        <v>299</v>
      </c>
      <c r="B162" s="14" t="s">
        <v>58</v>
      </c>
      <c r="C162" s="14" t="s">
        <v>27</v>
      </c>
      <c r="D162" s="14" t="s">
        <v>300</v>
      </c>
      <c r="E162" s="14"/>
      <c r="F162" s="15">
        <f>F163</f>
        <v>0.8</v>
      </c>
      <c r="G162" s="15">
        <f>G163</f>
        <v>0.9</v>
      </c>
    </row>
    <row r="163" spans="1:7" ht="16.5">
      <c r="A163" s="18" t="s">
        <v>15</v>
      </c>
      <c r="B163" s="14" t="s">
        <v>58</v>
      </c>
      <c r="C163" s="14" t="s">
        <v>27</v>
      </c>
      <c r="D163" s="14" t="s">
        <v>298</v>
      </c>
      <c r="E163" s="14" t="s">
        <v>16</v>
      </c>
      <c r="F163" s="15">
        <f>'Прил. 4 а'!G203</f>
        <v>0.8</v>
      </c>
      <c r="G163" s="15">
        <f>'Прил. 4 а'!H203</f>
        <v>0.9</v>
      </c>
    </row>
    <row r="164" spans="1:7" ht="31.5">
      <c r="A164" s="18" t="s">
        <v>149</v>
      </c>
      <c r="B164" s="14" t="s">
        <v>58</v>
      </c>
      <c r="C164" s="14" t="s">
        <v>27</v>
      </c>
      <c r="D164" s="14" t="s">
        <v>340</v>
      </c>
      <c r="E164" s="14"/>
      <c r="F164" s="15">
        <f>F165</f>
        <v>2199.8</v>
      </c>
      <c r="G164" s="15">
        <f>G165</f>
        <v>2314.1</v>
      </c>
    </row>
    <row r="165" spans="1:7" ht="16.5">
      <c r="A165" s="18" t="s">
        <v>15</v>
      </c>
      <c r="B165" s="14" t="s">
        <v>58</v>
      </c>
      <c r="C165" s="14" t="s">
        <v>27</v>
      </c>
      <c r="D165" s="14" t="s">
        <v>340</v>
      </c>
      <c r="E165" s="14" t="s">
        <v>16</v>
      </c>
      <c r="F165" s="15">
        <f>'Прил. 4 а'!G205</f>
        <v>2199.8</v>
      </c>
      <c r="G165" s="15">
        <f>'Прил. 4 а'!H205</f>
        <v>2314.1</v>
      </c>
    </row>
    <row r="166" spans="1:7" ht="60" customHeight="1">
      <c r="A166" s="12" t="s">
        <v>121</v>
      </c>
      <c r="B166" s="14" t="s">
        <v>58</v>
      </c>
      <c r="C166" s="14" t="s">
        <v>27</v>
      </c>
      <c r="D166" s="14" t="s">
        <v>169</v>
      </c>
      <c r="E166" s="14"/>
      <c r="F166" s="15">
        <f>F167+F169</f>
        <v>5831.2</v>
      </c>
      <c r="G166" s="15">
        <f>G167+G169</f>
        <v>6134.4</v>
      </c>
    </row>
    <row r="167" spans="1:7" ht="16.5">
      <c r="A167" s="12" t="s">
        <v>123</v>
      </c>
      <c r="B167" s="14" t="s">
        <v>58</v>
      </c>
      <c r="C167" s="14" t="s">
        <v>27</v>
      </c>
      <c r="D167" s="14" t="s">
        <v>124</v>
      </c>
      <c r="E167" s="14"/>
      <c r="F167" s="15">
        <f>F168</f>
        <v>5829.3</v>
      </c>
      <c r="G167" s="15">
        <f>G168</f>
        <v>6132.4</v>
      </c>
    </row>
    <row r="168" spans="1:7" ht="16.5">
      <c r="A168" s="105" t="s">
        <v>303</v>
      </c>
      <c r="B168" s="14" t="s">
        <v>58</v>
      </c>
      <c r="C168" s="14" t="s">
        <v>27</v>
      </c>
      <c r="D168" s="14" t="s">
        <v>124</v>
      </c>
      <c r="E168" s="14" t="s">
        <v>275</v>
      </c>
      <c r="F168" s="15">
        <f>'Прил. 4 а'!G208</f>
        <v>5829.3</v>
      </c>
      <c r="G168" s="15">
        <f>'Прил. 4 а'!H208</f>
        <v>6132.4</v>
      </c>
    </row>
    <row r="169" spans="1:7" ht="16.5">
      <c r="A169" s="105" t="s">
        <v>299</v>
      </c>
      <c r="B169" s="14" t="s">
        <v>58</v>
      </c>
      <c r="C169" s="14" t="s">
        <v>27</v>
      </c>
      <c r="D169" s="14" t="s">
        <v>313</v>
      </c>
      <c r="E169" s="14"/>
      <c r="F169" s="15">
        <f>F170</f>
        <v>1.9</v>
      </c>
      <c r="G169" s="15">
        <f>G170</f>
        <v>2</v>
      </c>
    </row>
    <row r="170" spans="1:7" ht="16.5">
      <c r="A170" s="105" t="s">
        <v>303</v>
      </c>
      <c r="B170" s="14" t="s">
        <v>58</v>
      </c>
      <c r="C170" s="14" t="s">
        <v>27</v>
      </c>
      <c r="D170" s="14" t="s">
        <v>313</v>
      </c>
      <c r="E170" s="14" t="s">
        <v>275</v>
      </c>
      <c r="F170" s="15">
        <f>'Прил. 4 а'!G210</f>
        <v>1.9</v>
      </c>
      <c r="G170" s="15">
        <f>'Прил. 4 а'!H210</f>
        <v>2</v>
      </c>
    </row>
    <row r="171" spans="1:7" ht="16.5">
      <c r="A171" s="35" t="s">
        <v>76</v>
      </c>
      <c r="B171" s="14" t="s">
        <v>58</v>
      </c>
      <c r="C171" s="14" t="s">
        <v>27</v>
      </c>
      <c r="D171" s="14" t="s">
        <v>77</v>
      </c>
      <c r="E171" s="14"/>
      <c r="F171" s="15">
        <f>F174+F172+F176</f>
        <v>2121</v>
      </c>
      <c r="G171" s="15">
        <f>G174+G172+G176</f>
        <v>2231.4</v>
      </c>
    </row>
    <row r="172" spans="1:7" ht="47.25">
      <c r="A172" s="18" t="s">
        <v>256</v>
      </c>
      <c r="B172" s="14" t="s">
        <v>58</v>
      </c>
      <c r="C172" s="14" t="s">
        <v>27</v>
      </c>
      <c r="D172" s="14" t="s">
        <v>242</v>
      </c>
      <c r="E172" s="14"/>
      <c r="F172" s="15">
        <f>F173</f>
        <v>66.4</v>
      </c>
      <c r="G172" s="15">
        <f>G173</f>
        <v>69.9</v>
      </c>
    </row>
    <row r="173" spans="1:7" ht="16.5">
      <c r="A173" s="18" t="s">
        <v>15</v>
      </c>
      <c r="B173" s="14" t="s">
        <v>58</v>
      </c>
      <c r="C173" s="14" t="s">
        <v>27</v>
      </c>
      <c r="D173" s="14" t="s">
        <v>242</v>
      </c>
      <c r="E173" s="14" t="s">
        <v>16</v>
      </c>
      <c r="F173" s="15">
        <f>'Прил. 4 а'!G213</f>
        <v>66.4</v>
      </c>
      <c r="G173" s="15">
        <f>'Прил. 4 а'!H213</f>
        <v>69.9</v>
      </c>
    </row>
    <row r="174" spans="1:7" ht="31.5">
      <c r="A174" s="18" t="s">
        <v>254</v>
      </c>
      <c r="B174" s="14" t="s">
        <v>58</v>
      </c>
      <c r="C174" s="14" t="s">
        <v>27</v>
      </c>
      <c r="D174" s="14" t="s">
        <v>255</v>
      </c>
      <c r="E174" s="14"/>
      <c r="F174" s="15">
        <f>F175</f>
        <v>1113.6</v>
      </c>
      <c r="G174" s="15">
        <f>G175</f>
        <v>1171.6</v>
      </c>
    </row>
    <row r="175" spans="1:7" ht="16.5">
      <c r="A175" s="18" t="s">
        <v>15</v>
      </c>
      <c r="B175" s="14" t="s">
        <v>58</v>
      </c>
      <c r="C175" s="14" t="s">
        <v>27</v>
      </c>
      <c r="D175" s="14" t="s">
        <v>255</v>
      </c>
      <c r="E175" s="14" t="s">
        <v>16</v>
      </c>
      <c r="F175" s="15">
        <f>'Прил. 4 а'!G215</f>
        <v>1113.6</v>
      </c>
      <c r="G175" s="15">
        <f>'Прил. 4 а'!H215</f>
        <v>1171.6</v>
      </c>
    </row>
    <row r="176" spans="1:7" ht="63">
      <c r="A176" s="100" t="s">
        <v>319</v>
      </c>
      <c r="B176" s="14" t="s">
        <v>58</v>
      </c>
      <c r="C176" s="14" t="s">
        <v>27</v>
      </c>
      <c r="D176" s="14" t="s">
        <v>314</v>
      </c>
      <c r="E176" s="14"/>
      <c r="F176" s="15">
        <f>F177</f>
        <v>941</v>
      </c>
      <c r="G176" s="15">
        <f>G177</f>
        <v>989.9</v>
      </c>
    </row>
    <row r="177" spans="1:7" ht="16.5">
      <c r="A177" s="18" t="s">
        <v>15</v>
      </c>
      <c r="B177" s="14" t="s">
        <v>58</v>
      </c>
      <c r="C177" s="14" t="s">
        <v>27</v>
      </c>
      <c r="D177" s="14" t="s">
        <v>314</v>
      </c>
      <c r="E177" s="14" t="s">
        <v>16</v>
      </c>
      <c r="F177" s="15">
        <f>'Прил. 4 а'!G217</f>
        <v>941</v>
      </c>
      <c r="G177" s="15">
        <f>'Прил. 4 а'!H217</f>
        <v>989.9</v>
      </c>
    </row>
    <row r="178" spans="1:7" ht="16.5">
      <c r="A178" s="30" t="s">
        <v>171</v>
      </c>
      <c r="B178" s="44" t="s">
        <v>158</v>
      </c>
      <c r="C178" s="17"/>
      <c r="D178" s="17"/>
      <c r="E178" s="17"/>
      <c r="F178" s="9">
        <f aca="true" t="shared" si="4" ref="F178:G181">F179</f>
        <v>242.7</v>
      </c>
      <c r="G178" s="9">
        <f t="shared" si="4"/>
        <v>243.2</v>
      </c>
    </row>
    <row r="179" spans="1:7" ht="16.5">
      <c r="A179" s="89" t="s">
        <v>180</v>
      </c>
      <c r="B179" s="17" t="s">
        <v>158</v>
      </c>
      <c r="C179" s="17" t="s">
        <v>19</v>
      </c>
      <c r="D179" s="17"/>
      <c r="E179" s="17"/>
      <c r="F179" s="15">
        <f t="shared" si="4"/>
        <v>242.7</v>
      </c>
      <c r="G179" s="15">
        <f t="shared" si="4"/>
        <v>243.2</v>
      </c>
    </row>
    <row r="180" spans="1:7" ht="16.5">
      <c r="A180" s="35" t="s">
        <v>76</v>
      </c>
      <c r="B180" s="17" t="s">
        <v>158</v>
      </c>
      <c r="C180" s="17" t="s">
        <v>19</v>
      </c>
      <c r="D180" s="17" t="s">
        <v>77</v>
      </c>
      <c r="E180" s="17"/>
      <c r="F180" s="15">
        <f t="shared" si="4"/>
        <v>242.7</v>
      </c>
      <c r="G180" s="15">
        <f t="shared" si="4"/>
        <v>243.2</v>
      </c>
    </row>
    <row r="181" spans="1:7" ht="31.5">
      <c r="A181" s="35" t="s">
        <v>289</v>
      </c>
      <c r="B181" s="17" t="s">
        <v>158</v>
      </c>
      <c r="C181" s="17" t="s">
        <v>19</v>
      </c>
      <c r="D181" s="17" t="s">
        <v>290</v>
      </c>
      <c r="E181" s="17"/>
      <c r="F181" s="15">
        <f t="shared" si="4"/>
        <v>242.7</v>
      </c>
      <c r="G181" s="15">
        <f t="shared" si="4"/>
        <v>243.2</v>
      </c>
    </row>
    <row r="182" spans="1:7" ht="16.5">
      <c r="A182" s="18" t="s">
        <v>15</v>
      </c>
      <c r="B182" s="17" t="s">
        <v>158</v>
      </c>
      <c r="C182" s="17" t="s">
        <v>19</v>
      </c>
      <c r="D182" s="17" t="s">
        <v>290</v>
      </c>
      <c r="E182" s="17" t="s">
        <v>16</v>
      </c>
      <c r="F182" s="15">
        <f>'Прил. 4 а'!G92</f>
        <v>242.7</v>
      </c>
      <c r="G182" s="15">
        <f>'Прил. 4 а'!H92</f>
        <v>243.2</v>
      </c>
    </row>
    <row r="183" spans="1:8" s="58" customFormat="1" ht="16.5">
      <c r="A183" s="6" t="s">
        <v>265</v>
      </c>
      <c r="B183" s="8" t="s">
        <v>186</v>
      </c>
      <c r="C183" s="8"/>
      <c r="D183" s="8"/>
      <c r="E183" s="8"/>
      <c r="F183" s="9">
        <f>F184</f>
        <v>9725.1</v>
      </c>
      <c r="G183" s="9">
        <f>G184</f>
        <v>10230.900000000001</v>
      </c>
      <c r="H183" s="10"/>
    </row>
    <row r="184" spans="1:7" ht="17.25" customHeight="1">
      <c r="A184" s="12" t="s">
        <v>266</v>
      </c>
      <c r="B184" s="14" t="s">
        <v>186</v>
      </c>
      <c r="C184" s="14" t="s">
        <v>8</v>
      </c>
      <c r="D184" s="14"/>
      <c r="E184" s="14"/>
      <c r="F184" s="15">
        <f>F185</f>
        <v>9725.1</v>
      </c>
      <c r="G184" s="15">
        <f>G185</f>
        <v>10230.900000000001</v>
      </c>
    </row>
    <row r="185" spans="1:8" s="29" customFormat="1" ht="16.5">
      <c r="A185" s="12" t="s">
        <v>229</v>
      </c>
      <c r="B185" s="17" t="s">
        <v>186</v>
      </c>
      <c r="C185" s="17" t="s">
        <v>8</v>
      </c>
      <c r="D185" s="14" t="s">
        <v>230</v>
      </c>
      <c r="E185" s="14"/>
      <c r="F185" s="23">
        <f>F188+F190</f>
        <v>9725.1</v>
      </c>
      <c r="G185" s="23">
        <f>G188+G190</f>
        <v>10230.900000000001</v>
      </c>
      <c r="H185" s="24"/>
    </row>
    <row r="186" spans="1:7" ht="16.5">
      <c r="A186" s="12" t="s">
        <v>123</v>
      </c>
      <c r="B186" s="17" t="s">
        <v>186</v>
      </c>
      <c r="C186" s="17" t="s">
        <v>8</v>
      </c>
      <c r="D186" s="14" t="s">
        <v>231</v>
      </c>
      <c r="E186" s="14"/>
      <c r="F186" s="23">
        <f>F187+F189</f>
        <v>9725.1</v>
      </c>
      <c r="G186" s="23">
        <f>G187+G189</f>
        <v>10230.900000000001</v>
      </c>
    </row>
    <row r="187" spans="1:7" ht="31.5">
      <c r="A187" s="12" t="s">
        <v>250</v>
      </c>
      <c r="B187" s="17" t="s">
        <v>186</v>
      </c>
      <c r="C187" s="17" t="s">
        <v>8</v>
      </c>
      <c r="D187" s="14" t="s">
        <v>317</v>
      </c>
      <c r="E187" s="14"/>
      <c r="F187" s="23">
        <f>F188</f>
        <v>7241</v>
      </c>
      <c r="G187" s="23">
        <f>G188</f>
        <v>7617.6</v>
      </c>
    </row>
    <row r="188" spans="1:7" ht="47.25">
      <c r="A188" s="12" t="s">
        <v>308</v>
      </c>
      <c r="B188" s="17" t="s">
        <v>186</v>
      </c>
      <c r="C188" s="17" t="s">
        <v>8</v>
      </c>
      <c r="D188" s="14" t="s">
        <v>317</v>
      </c>
      <c r="E188" s="14" t="s">
        <v>309</v>
      </c>
      <c r="F188" s="23">
        <f>'Прил. 4 а'!G223</f>
        <v>7241</v>
      </c>
      <c r="G188" s="23">
        <f>'Прил. 4 а'!H223</f>
        <v>7617.6</v>
      </c>
    </row>
    <row r="189" spans="1:7" ht="31.5">
      <c r="A189" s="12" t="s">
        <v>251</v>
      </c>
      <c r="B189" s="17" t="s">
        <v>186</v>
      </c>
      <c r="C189" s="17" t="s">
        <v>8</v>
      </c>
      <c r="D189" s="14" t="s">
        <v>318</v>
      </c>
      <c r="E189" s="14"/>
      <c r="F189" s="23">
        <f>F190</f>
        <v>2484.1</v>
      </c>
      <c r="G189" s="23">
        <f>G190</f>
        <v>2613.3</v>
      </c>
    </row>
    <row r="190" spans="1:7" ht="47.25">
      <c r="A190" s="12" t="s">
        <v>308</v>
      </c>
      <c r="B190" s="17" t="s">
        <v>186</v>
      </c>
      <c r="C190" s="17" t="s">
        <v>8</v>
      </c>
      <c r="D190" s="14" t="s">
        <v>318</v>
      </c>
      <c r="E190" s="14" t="s">
        <v>309</v>
      </c>
      <c r="F190" s="23">
        <f>'Прил. 4 а'!G225</f>
        <v>2484.1</v>
      </c>
      <c r="G190" s="23">
        <f>'Прил. 4 а'!H225</f>
        <v>2613.3</v>
      </c>
    </row>
    <row r="191" spans="1:7" ht="18" customHeight="1">
      <c r="A191" s="103" t="s">
        <v>292</v>
      </c>
      <c r="B191" s="104" t="s">
        <v>259</v>
      </c>
      <c r="C191" s="104"/>
      <c r="D191" s="8"/>
      <c r="E191" s="8"/>
      <c r="F191" s="9">
        <f aca="true" t="shared" si="5" ref="F191:G194">F192</f>
        <v>476.6</v>
      </c>
      <c r="G191" s="9">
        <f t="shared" si="5"/>
        <v>501.3</v>
      </c>
    </row>
    <row r="192" spans="1:7" ht="30.75" customHeight="1">
      <c r="A192" s="12" t="s">
        <v>293</v>
      </c>
      <c r="B192" s="27" t="s">
        <v>259</v>
      </c>
      <c r="C192" s="27" t="s">
        <v>8</v>
      </c>
      <c r="D192" s="14"/>
      <c r="E192" s="14"/>
      <c r="F192" s="15">
        <f t="shared" si="5"/>
        <v>476.6</v>
      </c>
      <c r="G192" s="15">
        <f t="shared" si="5"/>
        <v>501.3</v>
      </c>
    </row>
    <row r="193" spans="1:7" ht="18" customHeight="1">
      <c r="A193" s="12" t="s">
        <v>294</v>
      </c>
      <c r="B193" s="27" t="s">
        <v>259</v>
      </c>
      <c r="C193" s="27" t="s">
        <v>8</v>
      </c>
      <c r="D193" s="14" t="s">
        <v>295</v>
      </c>
      <c r="E193" s="14"/>
      <c r="F193" s="15">
        <f t="shared" si="5"/>
        <v>476.6</v>
      </c>
      <c r="G193" s="15">
        <f t="shared" si="5"/>
        <v>501.3</v>
      </c>
    </row>
    <row r="194" spans="1:7" ht="18" customHeight="1">
      <c r="A194" s="12" t="s">
        <v>296</v>
      </c>
      <c r="B194" s="27" t="s">
        <v>259</v>
      </c>
      <c r="C194" s="27" t="s">
        <v>8</v>
      </c>
      <c r="D194" s="14" t="s">
        <v>297</v>
      </c>
      <c r="E194" s="14"/>
      <c r="F194" s="15">
        <f t="shared" si="5"/>
        <v>476.6</v>
      </c>
      <c r="G194" s="15">
        <f t="shared" si="5"/>
        <v>501.3</v>
      </c>
    </row>
    <row r="195" spans="1:7" ht="18" customHeight="1">
      <c r="A195" s="12" t="s">
        <v>42</v>
      </c>
      <c r="B195" s="27" t="s">
        <v>259</v>
      </c>
      <c r="C195" s="27" t="s">
        <v>8</v>
      </c>
      <c r="D195" s="14" t="s">
        <v>297</v>
      </c>
      <c r="E195" s="14" t="s">
        <v>43</v>
      </c>
      <c r="F195" s="15">
        <f>'Прил. 4 а'!G119</f>
        <v>476.6</v>
      </c>
      <c r="G195" s="15">
        <f>'Прил. 4 а'!H119</f>
        <v>501.3</v>
      </c>
    </row>
    <row r="196" spans="1:7" ht="16.5">
      <c r="A196" s="6" t="s">
        <v>185</v>
      </c>
      <c r="B196" s="8" t="s">
        <v>45</v>
      </c>
      <c r="C196" s="8"/>
      <c r="D196" s="8"/>
      <c r="E196" s="8"/>
      <c r="F196" s="9">
        <f aca="true" t="shared" si="6" ref="F196:G198">F197</f>
        <v>1482.6</v>
      </c>
      <c r="G196" s="9">
        <f t="shared" si="6"/>
        <v>1559.7</v>
      </c>
    </row>
    <row r="197" spans="1:7" ht="32.25" customHeight="1">
      <c r="A197" s="18" t="s">
        <v>267</v>
      </c>
      <c r="B197" s="14" t="s">
        <v>45</v>
      </c>
      <c r="C197" s="14" t="s">
        <v>19</v>
      </c>
      <c r="D197" s="14"/>
      <c r="E197" s="54"/>
      <c r="F197" s="15">
        <f t="shared" si="6"/>
        <v>1482.6</v>
      </c>
      <c r="G197" s="15">
        <f t="shared" si="6"/>
        <v>1559.7</v>
      </c>
    </row>
    <row r="198" spans="1:7" ht="16.5">
      <c r="A198" s="18" t="s">
        <v>224</v>
      </c>
      <c r="B198" s="14" t="s">
        <v>45</v>
      </c>
      <c r="C198" s="14" t="s">
        <v>19</v>
      </c>
      <c r="D198" s="14" t="s">
        <v>189</v>
      </c>
      <c r="E198" s="54"/>
      <c r="F198" s="15">
        <f t="shared" si="6"/>
        <v>1482.6</v>
      </c>
      <c r="G198" s="15">
        <f t="shared" si="6"/>
        <v>1559.7</v>
      </c>
    </row>
    <row r="199" spans="1:7" ht="78.75">
      <c r="A199" s="12" t="s">
        <v>345</v>
      </c>
      <c r="B199" s="14" t="s">
        <v>45</v>
      </c>
      <c r="C199" s="14" t="s">
        <v>19</v>
      </c>
      <c r="D199" s="14" t="s">
        <v>191</v>
      </c>
      <c r="E199" s="54"/>
      <c r="F199" s="15">
        <f>F200</f>
        <v>1482.6</v>
      </c>
      <c r="G199" s="15">
        <f>G200</f>
        <v>1559.7</v>
      </c>
    </row>
    <row r="200" spans="1:7" ht="63.75" customHeight="1">
      <c r="A200" s="12" t="s">
        <v>253</v>
      </c>
      <c r="B200" s="14" t="s">
        <v>45</v>
      </c>
      <c r="C200" s="14" t="s">
        <v>19</v>
      </c>
      <c r="D200" s="14" t="s">
        <v>217</v>
      </c>
      <c r="E200" s="54"/>
      <c r="F200" s="15">
        <f>F201</f>
        <v>1482.6</v>
      </c>
      <c r="G200" s="15">
        <f>G201</f>
        <v>1559.7</v>
      </c>
    </row>
    <row r="201" spans="1:7" ht="17.25" customHeight="1">
      <c r="A201" s="12" t="s">
        <v>187</v>
      </c>
      <c r="B201" s="14" t="s">
        <v>45</v>
      </c>
      <c r="C201" s="14" t="s">
        <v>19</v>
      </c>
      <c r="D201" s="14" t="s">
        <v>217</v>
      </c>
      <c r="E201" s="54" t="s">
        <v>192</v>
      </c>
      <c r="F201" s="15">
        <f>'Прил. 4 а'!G125</f>
        <v>1482.6</v>
      </c>
      <c r="G201" s="15">
        <f>'Прил. 4 а'!H125</f>
        <v>1559.7</v>
      </c>
    </row>
    <row r="202" spans="1:7" ht="69" customHeight="1" hidden="1">
      <c r="A202" s="12"/>
      <c r="B202" s="14" t="s">
        <v>186</v>
      </c>
      <c r="C202" s="14" t="s">
        <v>27</v>
      </c>
      <c r="D202" s="14" t="s">
        <v>220</v>
      </c>
      <c r="E202" s="14"/>
      <c r="F202" s="15" t="e">
        <f>F203</f>
        <v>#REF!</v>
      </c>
      <c r="G202" s="15">
        <f>G203</f>
        <v>0</v>
      </c>
    </row>
    <row r="203" spans="1:7" ht="16.5" hidden="1">
      <c r="A203" s="12"/>
      <c r="B203" s="14" t="s">
        <v>186</v>
      </c>
      <c r="C203" s="14" t="s">
        <v>27</v>
      </c>
      <c r="D203" s="14" t="s">
        <v>220</v>
      </c>
      <c r="E203" s="14" t="s">
        <v>192</v>
      </c>
      <c r="F203" s="15" t="e">
        <f>'Прил. 4 '!#REF!</f>
        <v>#REF!</v>
      </c>
      <c r="G203" s="15">
        <f>'Прил. 4 '!H135</f>
        <v>0</v>
      </c>
    </row>
    <row r="204" spans="1:7" ht="16.5" hidden="1">
      <c r="A204" s="12"/>
      <c r="B204" s="14" t="s">
        <v>186</v>
      </c>
      <c r="C204" s="14" t="s">
        <v>27</v>
      </c>
      <c r="D204" s="14" t="s">
        <v>222</v>
      </c>
      <c r="E204" s="14"/>
      <c r="F204" s="15" t="e">
        <f>F205</f>
        <v>#REF!</v>
      </c>
      <c r="G204" s="15">
        <f>G205</f>
        <v>0</v>
      </c>
    </row>
    <row r="205" spans="1:7" ht="16.5" hidden="1">
      <c r="A205" s="12" t="s">
        <v>187</v>
      </c>
      <c r="B205" s="14" t="s">
        <v>186</v>
      </c>
      <c r="C205" s="14" t="s">
        <v>27</v>
      </c>
      <c r="D205" s="14" t="s">
        <v>222</v>
      </c>
      <c r="E205" s="14" t="s">
        <v>192</v>
      </c>
      <c r="F205" s="15" t="e">
        <f>'Прил. 4 '!#REF!</f>
        <v>#REF!</v>
      </c>
      <c r="G205" s="15">
        <f>'Прил. 4 '!H133</f>
        <v>0</v>
      </c>
    </row>
    <row r="206" spans="1:8" s="11" customFormat="1" ht="24" customHeight="1">
      <c r="A206" s="39" t="s">
        <v>193</v>
      </c>
      <c r="B206" s="55"/>
      <c r="C206" s="55"/>
      <c r="D206" s="55"/>
      <c r="E206" s="55"/>
      <c r="F206" s="9">
        <f>F6+F55+F89++F135+F144+F183+F196+F178+F51+F191</f>
        <v>442290.99999999994</v>
      </c>
      <c r="G206" s="9">
        <f>G6+G55+G89++G135+G144+G183+G196+G178+G51+G191</f>
        <v>464454</v>
      </c>
      <c r="H206" s="10"/>
    </row>
    <row r="207" spans="6:7" ht="15">
      <c r="F207" s="56"/>
      <c r="G207" s="56"/>
    </row>
    <row r="208" spans="6:7" ht="15">
      <c r="F208" s="56"/>
      <c r="G208" s="56"/>
    </row>
  </sheetData>
  <sheetProtection/>
  <mergeCells count="10">
    <mergeCell ref="A56:E56"/>
    <mergeCell ref="G4:G5"/>
    <mergeCell ref="F1:G1"/>
    <mergeCell ref="A3:F3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5905511811023623" bottom="0.5905511811023623" header="0.5118110236220472" footer="0.5118110236220472"/>
  <pageSetup fitToHeight="16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bsz</dc:creator>
  <cp:keywords/>
  <dc:description/>
  <cp:lastModifiedBy>DELL</cp:lastModifiedBy>
  <cp:lastPrinted>2013-06-03T11:08:00Z</cp:lastPrinted>
  <dcterms:created xsi:type="dcterms:W3CDTF">2009-03-20T07:54:24Z</dcterms:created>
  <dcterms:modified xsi:type="dcterms:W3CDTF">2013-06-06T05:27:55Z</dcterms:modified>
  <cp:category/>
  <cp:version/>
  <cp:contentType/>
  <cp:contentStatus/>
</cp:coreProperties>
</file>